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88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histórica'!$B$1:$E$266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<sst xmlns="http://schemas.openxmlformats.org/spreadsheetml/2006/main" count="575" uniqueCount="383">
  <si>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</si>
  <si>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</si>
  <si>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</si>
  <si>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</si>
  <si>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</si>
  <si>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</si>
  <si>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</si>
  <si>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</si>
  <si>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</si>
  <si>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</si>
  <si>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</si>
  <si>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</si>
  <si>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</si>
  <si>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</si>
  <si>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</si>
  <si>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</si>
  <si>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</si>
  <si>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</si>
  <si>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</si>
  <si>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</si>
  <si>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</si>
  <si>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</si>
  <si>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</si>
  <si>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</si>
  <si>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</si>
  <si>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</si>
  <si>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</si>
  <si>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</si>
  <si>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</si>
  <si>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</si>
  <si>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</si>
  <si>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</si>
  <si>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</si>
  <si>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</si>
  <si>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</si>
  <si>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</si>
  <si>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</si>
  <si>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</si>
  <si>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</si>
  <si>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</si>
  <si>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</si>
  <si>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</si>
  <si>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</si>
  <si>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</si>
  <si>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</si>
  <si>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</si>
  <si>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</si>
  <si>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</si>
  <si>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</si>
  <si>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</si>
  <si>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</si>
  <si>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</si>
  <si>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</si>
  <si>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</si>
  <si>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</si>
  <si>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</si>
  <si>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</si>
  <si>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</si>
  <si>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</si>
  <si>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</si>
  <si>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</si>
  <si>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</si>
  <si>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</si>
  <si>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</si>
  <si>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</si>
  <si>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</si>
  <si>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</si>
  <si>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</si>
  <si>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</si>
  <si>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</si>
  <si>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</si>
  <si>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</si>
  <si>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</si>
  <si>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</si>
  <si>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</si>
  <si>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</si>
  <si>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</si>
  <si>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</si>
  <si>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</si>
  <si>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</si>
  <si>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</si>
  <si>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</si>
  <si>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</si>
  <si>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</si>
  <si>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</si>
  <si>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</si>
  <si>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</si>
  <si>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</si>
  <si>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</si>
  <si>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</si>
  <si>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</si>
  <si>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</si>
  <si>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</si>
  <si>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</si>
  <si>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</si>
  <si>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</si>
  <si>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</si>
  <si>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</si>
  <si>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</si>
  <si>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</si>
  <si>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</si>
  <si>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</si>
  <si>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</si>
  <si>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</si>
  <si>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</si>
  <si>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</si>
  <si>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</si>
  <si>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</si>
  <si>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</si>
  <si>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</si>
  <si>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</si>
  <si>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</si>
  <si>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</si>
  <si>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</si>
  <si>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</si>
  <si>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</si>
  <si>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</si>
  <si>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</si>
  <si>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</si>
  <si>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</si>
  <si>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</si>
  <si>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</si>
  <si>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</si>
  <si>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</si>
  <si>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</si>
  <si>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</si>
  <si>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</si>
  <si>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</si>
  <si>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</si>
  <si>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</si>
  <si>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</si>
  <si>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</si>
  <si>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</si>
  <si>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</si>
  <si>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</si>
  <si>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</si>
  <si>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</si>
  <si>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</si>
  <si>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</si>
  <si>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</si>
  <si>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</si>
  <si>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</si>
  <si>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</si>
  <si>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</si>
  <si>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</si>
  <si>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</si>
  <si>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</si>
  <si>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</si>
  <si>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</si>
  <si>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</si>
  <si>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</si>
  <si>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</si>
  <si>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</si>
  <si>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</si>
  <si>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</si>
  <si>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</si>
  <si>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</si>
  <si>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</si>
  <si>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</si>
  <si>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</si>
  <si>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</si>
  <si>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</si>
  <si>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</si>
  <si>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</si>
  <si>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</si>
  <si>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</si>
  <si>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</si>
  <si>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</si>
  <si>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</si>
  <si>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</si>
  <si>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</si>
  <si>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</si>
  <si>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</si>
  <si>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</si>
  <si>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</si>
  <si>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</si>
  <si>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</si>
  <si>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</si>
  <si>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</si>
  <si>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</si>
  <si>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</si>
  <si>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</si>
  <si>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</si>
  <si>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</si>
  <si>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</si>
  <si>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</si>
  <si>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</si>
  <si>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</si>
  <si>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</si>
  <si>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</si>
  <si>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</si>
  <si>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</si>
  <si>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</si>
  <si>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</si>
  <si>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</si>
  <si>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</si>
  <si>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</si>
  <si>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</si>
  <si>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</si>
  <si>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</si>
  <si>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</si>
  <si>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</si>
  <si>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</si>
  <si>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</si>
  <si>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</si>
  <si>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</si>
  <si>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</si>
  <si>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</si>
  <si>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</si>
  <si>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</si>
  <si>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</si>
  <si>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</si>
  <si>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</si>
  <si>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</si>
  <si>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</si>
  <si>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</si>
  <si>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</si>
  <si>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</si>
  <si>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</si>
  <si>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</si>
  <si>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</si>
  <si>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</si>
  <si>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</si>
  <si>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</si>
  <si>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</si>
  <si>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</si>
  <si>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</si>
  <si>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</si>
  <si>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</si>
  <si>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</si>
  <si>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</si>
  <si>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</si>
  <si>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</si>
  <si>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</si>
  <si>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</si>
  <si>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</si>
  <si>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</si>
  <si>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</si>
  <si>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</si>
  <si>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</si>
  <si>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</si>
  <si>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</si>
  <si>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</si>
  <si>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</si>
  <si>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</si>
  <si>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</si>
  <si>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</si>
  <si>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</si>
  <si>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</si>
  <si>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</si>
  <si>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</si>
  <si>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</si>
  <si>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</si>
  <si>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</si>
  <si>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</si>
  <si>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</si>
  <si>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</si>
  <si>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</si>
  <si>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</si>
  <si>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</si>
  <si>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</si>
  <si>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</si>
  <si>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</si>
  <si>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</si>
  <si>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</si>
  <si>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</si>
  <si>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</si>
  <si>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</si>
  <si>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</si>
  <si>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</si>
  <si>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</si>
  <si>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</si>
  <si>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</si>
  <si>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</si>
  <si>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</si>
  <si>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</si>
  <si>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</si>
  <si>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</si>
  <si>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</si>
  <si>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</si>
  <si>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</si>
  <si>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</si>
  <si>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</si>
  <si>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</si>
  <si>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</si>
  <si>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</si>
  <si>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</si>
  <si>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</si>
  <si>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</si>
  <si>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</si>
  <si>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</si>
  <si>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</si>
  <si>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</si>
  <si>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</si>
  <si>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</si>
  <si>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</si>
  <si>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</si>
  <si>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</si>
  <si>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</si>
  <si>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</si>
  <si>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</si>
  <si>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</si>
  <si>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</si>
  <si>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</si>
  <si>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</si>
  <si>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</si>
  <si>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</si>
  <si>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</si>
  <si>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</si>
  <si>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</si>
  <si>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</si>
  <si>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</si>
  <si>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</si>
  <si>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</si>
  <si>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</si>
  <si>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</si>
  <si>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</si>
  <si>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</si>
  <si>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</si>
  <si>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</si>
  <si>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</si>
  <si>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</si>
  <si>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</si>
  <si>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</si>
  <si>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</si>
  <si>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</si>
  <si>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ÍNDICE NACIONAL DO CUSTO DO TRANSPORTE DE CARGA FRACIONADA - OPERAÇÕES URBANAS | INCTF-OU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</si>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</sst>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1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 quotePrefix="1">
      <alignment horizontal="center" vertical="center"/>
    </xf>
    <xf numFmtId="17" fontId="7" fillId="2" borderId="11" xfId="50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4" applyFont="1" applyAlignment="1" applyProtection="1">
      <alignment vertical="center"/>
      <protection hidden="1"/>
    </xf>
    <xf numFmtId="0" fontId="96" fillId="0" borderId="0" xfId="54" applyFont="1" applyAlignment="1" applyProtection="1">
      <alignment vertical="center" wrapText="1"/>
      <protection hidden="1"/>
    </xf>
    <xf numFmtId="0" fontId="97" fillId="0" borderId="0" xfId="54" applyFont="1" applyAlignment="1" applyProtection="1">
      <alignment horizontal="center" vertical="center" wrapText="1"/>
      <protection hidden="1"/>
    </xf>
    <xf numFmtId="0" fontId="80" fillId="0" borderId="0" xfId="54" applyFont="1" applyAlignment="1" applyProtection="1">
      <alignment vertical="center" wrapText="1"/>
      <protection hidden="1"/>
    </xf>
    <xf numFmtId="0" fontId="98" fillId="0" borderId="0" xfId="54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99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0" fillId="33" borderId="0" xfId="0" applyFont="1" applyFill="1" applyAlignment="1" applyProtection="1">
      <alignment/>
      <protection hidden="1"/>
    </xf>
    <xf numFmtId="10" fontId="100" fillId="33" borderId="0" xfId="56" applyNumberFormat="1" applyFont="1" applyFill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9" fillId="0" borderId="0" xfId="0" applyFont="1" applyAlignment="1" applyProtection="1">
      <alignment horizontal="right" vertical="center"/>
      <protection hidden="1"/>
    </xf>
    <xf numFmtId="0" fontId="103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 horizontal="center" vertical="center"/>
      <protection hidden="1"/>
    </xf>
    <xf numFmtId="10" fontId="104" fillId="0" borderId="0" xfId="56" applyNumberFormat="1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/>
      <protection hidden="1"/>
    </xf>
    <xf numFmtId="0" fontId="105" fillId="0" borderId="0" xfId="0" applyFont="1" applyAlignment="1" applyProtection="1">
      <alignment vertical="center" wrapText="1"/>
      <protection hidden="1"/>
    </xf>
    <xf numFmtId="0" fontId="106" fillId="0" borderId="0" xfId="0" applyFont="1" applyAlignment="1" applyProtection="1">
      <alignment/>
      <protection hidden="1"/>
    </xf>
    <xf numFmtId="0" fontId="107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/>
      <protection hidden="1"/>
    </xf>
    <xf numFmtId="0" fontId="108" fillId="0" borderId="0" xfId="0" applyFont="1" applyAlignment="1" applyProtection="1">
      <alignment horizontal="center" vertical="center"/>
      <protection hidden="1"/>
    </xf>
    <xf numFmtId="17" fontId="109" fillId="0" borderId="0" xfId="0" applyNumberFormat="1" applyFont="1" applyAlignment="1" applyProtection="1">
      <alignment horizontal="center" vertical="center"/>
      <protection hidden="1"/>
    </xf>
    <xf numFmtId="0" fontId="106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 vertical="center"/>
      <protection hidden="1"/>
    </xf>
    <xf numFmtId="10" fontId="106" fillId="0" borderId="0" xfId="56" applyNumberFormat="1" applyFont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 horizontal="center"/>
      <protection hidden="1"/>
    </xf>
    <xf numFmtId="0" fontId="106" fillId="0" borderId="0" xfId="0" applyFont="1" applyAlignment="1" applyProtection="1">
      <alignment horizontal="center" vertical="top"/>
      <protection hidden="1"/>
    </xf>
    <xf numFmtId="0" fontId="106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11" fillId="0" borderId="0" xfId="54" applyFont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2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2" fillId="0" borderId="0" xfId="0" applyFont="1" applyAlignment="1" applyProtection="1">
      <alignment vertical="center" wrapText="1"/>
      <protection hidden="1"/>
    </xf>
    <xf numFmtId="0" fontId="113" fillId="35" borderId="15" xfId="0" applyFont="1" applyFill="1" applyBorder="1" applyAlignment="1" applyProtection="1">
      <alignment horizontal="left" vertical="center"/>
      <protection hidden="1"/>
    </xf>
    <xf numFmtId="0" fontId="113" fillId="35" borderId="16" xfId="0" applyFont="1" applyFill="1" applyBorder="1" applyAlignment="1" applyProtection="1">
      <alignment horizontal="center"/>
      <protection hidden="1"/>
    </xf>
    <xf numFmtId="0" fontId="113" fillId="35" borderId="17" xfId="0" applyFont="1" applyFill="1" applyBorder="1" applyAlignment="1" applyProtection="1">
      <alignment horizontal="center"/>
      <protection hidden="1"/>
    </xf>
    <xf numFmtId="0" fontId="112" fillId="0" borderId="18" xfId="0" applyFont="1" applyBorder="1" applyAlignment="1" applyProtection="1">
      <alignment/>
      <protection hidden="1"/>
    </xf>
    <xf numFmtId="0" fontId="112" fillId="0" borderId="19" xfId="0" applyFont="1" applyBorder="1" applyAlignment="1" applyProtection="1">
      <alignment/>
      <protection hidden="1"/>
    </xf>
    <xf numFmtId="0" fontId="112" fillId="0" borderId="20" xfId="0" applyFont="1" applyBorder="1" applyAlignment="1" applyProtection="1">
      <alignment/>
      <protection hidden="1"/>
    </xf>
    <xf numFmtId="0" fontId="112" fillId="0" borderId="21" xfId="0" applyFont="1" applyBorder="1" applyAlignment="1" applyProtection="1">
      <alignment/>
      <protection hidden="1"/>
    </xf>
    <xf numFmtId="0" fontId="112" fillId="0" borderId="22" xfId="0" applyFont="1" applyBorder="1" applyAlignment="1" applyProtection="1">
      <alignment/>
      <protection hidden="1"/>
    </xf>
    <xf numFmtId="0" fontId="112" fillId="0" borderId="23" xfId="0" applyFont="1" applyBorder="1" applyAlignment="1" applyProtection="1">
      <alignment/>
      <protection hidden="1"/>
    </xf>
    <xf numFmtId="10" fontId="114" fillId="0" borderId="0" xfId="56" applyNumberFormat="1" applyFont="1" applyAlignment="1" applyProtection="1">
      <alignment vertical="center" wrapText="1" shrinkToFit="1"/>
      <protection hidden="1"/>
    </xf>
    <xf numFmtId="2" fontId="100" fillId="0" borderId="0" xfId="69" applyNumberFormat="1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/>
      <protection hidden="1"/>
    </xf>
    <xf numFmtId="17" fontId="98" fillId="0" borderId="0" xfId="49" applyNumberFormat="1" applyFont="1" applyAlignment="1" applyProtection="1">
      <alignment horizontal="center"/>
      <protection hidden="1"/>
    </xf>
    <xf numFmtId="17" fontId="7" fillId="2" borderId="24" xfId="50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center"/>
      <protection/>
    </xf>
    <xf numFmtId="2" fontId="39" fillId="33" borderId="28" xfId="50" applyNumberFormat="1" applyFont="1" applyFill="1" applyBorder="1" applyAlignment="1">
      <alignment horizontal="center"/>
      <protection/>
    </xf>
    <xf numFmtId="2" fontId="39" fillId="33" borderId="30" xfId="50" applyNumberFormat="1" applyFont="1" applyFill="1" applyBorder="1" applyAlignment="1">
      <alignment horizontal="center"/>
      <protection/>
    </xf>
    <xf numFmtId="2" fontId="39" fillId="0" borderId="28" xfId="50" applyNumberFormat="1" applyFont="1" applyBorder="1" applyAlignment="1">
      <alignment horizontal="center"/>
      <protection/>
    </xf>
    <xf numFmtId="2" fontId="39" fillId="0" borderId="30" xfId="50" applyNumberFormat="1" applyFont="1" applyBorder="1" applyAlignment="1">
      <alignment horizontal="center"/>
      <protection/>
    </xf>
    <xf numFmtId="17" fontId="7" fillId="2" borderId="31" xfId="50" applyNumberFormat="1" applyFont="1" applyFill="1" applyBorder="1" applyAlignment="1">
      <alignment horizontal="center"/>
      <protection/>
    </xf>
    <xf numFmtId="2" fontId="39" fillId="0" borderId="32" xfId="50" applyNumberFormat="1" applyFont="1" applyBorder="1" applyAlignment="1">
      <alignment horizontal="center"/>
      <protection/>
    </xf>
    <xf numFmtId="2" fontId="39" fillId="0" borderId="33" xfId="50" applyNumberFormat="1" applyFont="1" applyBorder="1" applyAlignment="1">
      <alignment horizontal="center"/>
      <protection/>
    </xf>
    <xf numFmtId="17" fontId="7" fillId="2" borderId="34" xfId="50" applyNumberFormat="1" applyFont="1" applyFill="1" applyBorder="1" applyAlignment="1">
      <alignment horizontal="center"/>
      <protection/>
    </xf>
    <xf numFmtId="2" fontId="39" fillId="0" borderId="35" xfId="50" applyNumberFormat="1" applyFont="1" applyBorder="1" applyAlignment="1">
      <alignment horizontal="center"/>
      <protection/>
    </xf>
    <xf numFmtId="2" fontId="39" fillId="0" borderId="36" xfId="5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69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9" fillId="0" borderId="0" xfId="49" applyFont="1" applyAlignment="1" applyProtection="1">
      <alignment vertical="center"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33" borderId="0" xfId="49" applyFont="1" applyFill="1" applyAlignment="1" applyProtection="1">
      <alignment vertical="center"/>
      <protection locked="0"/>
    </xf>
    <xf numFmtId="0" fontId="7" fillId="0" borderId="0" xfId="49" applyFont="1" applyAlignment="1" applyProtection="1">
      <alignment vertical="center"/>
      <protection locked="0"/>
    </xf>
    <xf numFmtId="177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vertical="center"/>
      <protection locked="0"/>
    </xf>
    <xf numFmtId="0" fontId="115" fillId="33" borderId="37" xfId="49" applyFont="1" applyFill="1" applyBorder="1" applyAlignment="1" applyProtection="1">
      <alignment vertical="top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39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horizontal="center" vertical="center"/>
      <protection locked="0"/>
    </xf>
    <xf numFmtId="0" fontId="112" fillId="33" borderId="0" xfId="49" applyFont="1" applyFill="1" applyAlignment="1" applyProtection="1">
      <alignment vertical="center"/>
      <protection locked="0"/>
    </xf>
    <xf numFmtId="178" fontId="8" fillId="0" borderId="0" xfId="49" applyNumberFormat="1" applyFont="1" applyAlignment="1" applyProtection="1">
      <alignment vertical="center"/>
      <protection locked="0"/>
    </xf>
    <xf numFmtId="0" fontId="116" fillId="0" borderId="0" xfId="49" applyFont="1" applyAlignment="1" applyProtection="1">
      <alignment vertical="center"/>
      <protection locked="0"/>
    </xf>
    <xf numFmtId="0" fontId="61" fillId="0" borderId="0" xfId="49" applyFont="1" applyAlignment="1" applyProtection="1">
      <alignment vertical="center"/>
      <protection locked="0"/>
    </xf>
    <xf numFmtId="0" fontId="62" fillId="0" borderId="0" xfId="49" applyFont="1" applyAlignment="1" applyProtection="1">
      <alignment vertical="center"/>
      <protection locked="0"/>
    </xf>
    <xf numFmtId="0" fontId="117" fillId="0" borderId="0" xfId="49" applyFont="1" applyAlignment="1" applyProtection="1">
      <alignment vertical="center"/>
      <protection locked="0"/>
    </xf>
    <xf numFmtId="0" fontId="112" fillId="0" borderId="0" xfId="49" applyFont="1" applyAlignment="1" applyProtection="1">
      <alignment vertical="center"/>
      <protection locked="0"/>
    </xf>
    <xf numFmtId="0" fontId="118" fillId="0" borderId="0" xfId="49" applyFont="1" applyAlignment="1" applyProtection="1">
      <alignment horizontal="left" vertical="center"/>
      <protection locked="0"/>
    </xf>
    <xf numFmtId="2" fontId="118" fillId="0" borderId="0" xfId="49" applyNumberFormat="1" applyFont="1" applyAlignment="1" applyProtection="1">
      <alignment horizontal="center" vertical="center"/>
      <protection locked="0"/>
    </xf>
    <xf numFmtId="0" fontId="65" fillId="0" borderId="0" xfId="49" applyFont="1" applyAlignment="1" applyProtection="1">
      <alignment vertical="center"/>
      <protection locked="0"/>
    </xf>
    <xf numFmtId="2" fontId="65" fillId="0" borderId="0" xfId="49" applyNumberFormat="1" applyFont="1" applyAlignment="1" applyProtection="1">
      <alignment vertical="center"/>
      <protection locked="0"/>
    </xf>
    <xf numFmtId="0" fontId="119" fillId="0" borderId="0" xfId="49" applyFont="1" applyAlignment="1" applyProtection="1">
      <alignment vertical="center"/>
      <protection locked="0"/>
    </xf>
    <xf numFmtId="2" fontId="118" fillId="0" borderId="0" xfId="49" applyNumberFormat="1" applyFont="1" applyAlignment="1" applyProtection="1">
      <alignment vertical="center"/>
      <protection locked="0"/>
    </xf>
    <xf numFmtId="2" fontId="61" fillId="0" borderId="0" xfId="49" applyNumberFormat="1" applyFont="1" applyAlignment="1" applyProtection="1">
      <alignment vertical="center"/>
      <protection locked="0"/>
    </xf>
    <xf numFmtId="0" fontId="120" fillId="33" borderId="0" xfId="49" applyFont="1" applyFill="1" applyAlignment="1" applyProtection="1">
      <alignment vertical="center"/>
      <protection/>
    </xf>
    <xf numFmtId="0" fontId="59" fillId="0" borderId="0" xfId="49" applyFont="1" applyAlignment="1" applyProtection="1">
      <alignment vertical="center"/>
      <protection/>
    </xf>
    <xf numFmtId="0" fontId="121" fillId="33" borderId="0" xfId="49" applyFont="1" applyFill="1" applyAlignment="1" applyProtection="1">
      <alignment vertical="center" wrapText="1"/>
      <protection/>
    </xf>
    <xf numFmtId="0" fontId="120" fillId="36" borderId="0" xfId="49" applyFont="1" applyFill="1" applyAlignment="1" applyProtection="1">
      <alignment horizontal="center" vertical="center"/>
      <protection/>
    </xf>
    <xf numFmtId="0" fontId="121" fillId="33" borderId="38" xfId="49" applyFont="1" applyFill="1" applyBorder="1" applyAlignment="1" applyProtection="1">
      <alignment vertical="center" wrapText="1"/>
      <protection/>
    </xf>
    <xf numFmtId="0" fontId="83" fillId="37" borderId="39" xfId="49" applyFont="1" applyFill="1" applyBorder="1" applyAlignment="1" applyProtection="1">
      <alignment horizontal="center" vertical="center" wrapText="1"/>
      <protection/>
    </xf>
    <xf numFmtId="0" fontId="83" fillId="37" borderId="12" xfId="49" applyFont="1" applyFill="1" applyBorder="1" applyAlignment="1" applyProtection="1">
      <alignment horizontal="center" vertical="center" wrapText="1"/>
      <protection/>
    </xf>
    <xf numFmtId="0" fontId="83" fillId="37" borderId="40" xfId="49" applyFont="1" applyFill="1" applyBorder="1" applyAlignment="1" applyProtection="1">
      <alignment horizontal="center" vertical="center" wrapText="1"/>
      <protection/>
    </xf>
    <xf numFmtId="173" fontId="39" fillId="33" borderId="39" xfId="49" applyNumberFormat="1" applyFont="1" applyFill="1" applyBorder="1" applyAlignment="1" applyProtection="1">
      <alignment vertical="center"/>
      <protection/>
    </xf>
    <xf numFmtId="173" fontId="39" fillId="33" borderId="12" xfId="49" applyNumberFormat="1" applyFont="1" applyFill="1" applyBorder="1" applyAlignment="1" applyProtection="1">
      <alignment horizontal="center" vertical="center"/>
      <protection/>
    </xf>
    <xf numFmtId="2" fontId="39" fillId="33" borderId="12" xfId="49" applyNumberFormat="1" applyFont="1" applyFill="1" applyBorder="1" applyAlignment="1" applyProtection="1">
      <alignment horizontal="center" vertical="center"/>
      <protection/>
    </xf>
    <xf numFmtId="40" fontId="39" fillId="33" borderId="12" xfId="49" applyNumberFormat="1" applyFont="1" applyFill="1" applyBorder="1" applyAlignment="1" applyProtection="1">
      <alignment horizontal="center" vertical="center"/>
      <protection/>
    </xf>
    <xf numFmtId="173" fontId="69" fillId="2" borderId="39" xfId="49" applyNumberFormat="1" applyFont="1" applyFill="1" applyBorder="1" applyAlignment="1" applyProtection="1">
      <alignment vertical="center"/>
      <protection/>
    </xf>
    <xf numFmtId="173" fontId="69" fillId="2" borderId="12" xfId="49" applyNumberFormat="1" applyFont="1" applyFill="1" applyBorder="1" applyAlignment="1" applyProtection="1">
      <alignment horizontal="center" vertical="center"/>
      <protection/>
    </xf>
    <xf numFmtId="2" fontId="69" fillId="2" borderId="12" xfId="49" applyNumberFormat="1" applyFont="1" applyFill="1" applyBorder="1" applyAlignment="1" applyProtection="1">
      <alignment horizontal="center" vertical="center"/>
      <protection/>
    </xf>
    <xf numFmtId="40" fontId="69" fillId="2" borderId="12" xfId="49" applyNumberFormat="1" applyFont="1" applyFill="1" applyBorder="1" applyAlignment="1" applyProtection="1">
      <alignment horizontal="center" vertical="center"/>
      <protection/>
    </xf>
    <xf numFmtId="173" fontId="39" fillId="33" borderId="41" xfId="49" applyNumberFormat="1" applyFont="1" applyFill="1" applyBorder="1" applyAlignment="1" applyProtection="1">
      <alignment vertical="center"/>
      <protection/>
    </xf>
    <xf numFmtId="3" fontId="39" fillId="33" borderId="42" xfId="49" applyNumberFormat="1" applyFont="1" applyFill="1" applyBorder="1" applyAlignment="1" applyProtection="1">
      <alignment horizontal="center" vertical="center"/>
      <protection/>
    </xf>
    <xf numFmtId="2" fontId="39" fillId="33" borderId="42" xfId="49" applyNumberFormat="1" applyFont="1" applyFill="1" applyBorder="1" applyAlignment="1" applyProtection="1">
      <alignment horizontal="center" vertical="center"/>
      <protection/>
    </xf>
    <xf numFmtId="40" fontId="39" fillId="33" borderId="42" xfId="49" applyNumberFormat="1" applyFont="1" applyFill="1" applyBorder="1" applyAlignment="1" applyProtection="1">
      <alignment horizontal="center" vertical="center"/>
      <protection/>
    </xf>
    <xf numFmtId="0" fontId="8" fillId="0" borderId="0" xfId="49" applyFont="1" applyProtection="1">
      <alignment/>
      <protection/>
    </xf>
    <xf numFmtId="0" fontId="122" fillId="0" borderId="0" xfId="49" applyFont="1" applyAlignment="1" applyProtection="1">
      <alignment vertical="center"/>
      <protection/>
    </xf>
    <xf numFmtId="0" fontId="123" fillId="0" borderId="0" xfId="49" applyFont="1" applyAlignment="1" applyProtection="1">
      <alignment horizontal="left"/>
      <protection/>
    </xf>
    <xf numFmtId="0" fontId="8" fillId="0" borderId="38" xfId="49" applyFont="1" applyBorder="1" applyProtection="1">
      <alignment/>
      <protection/>
    </xf>
    <xf numFmtId="0" fontId="110" fillId="38" borderId="43" xfId="49" applyFont="1" applyFill="1" applyBorder="1" applyAlignment="1" applyProtection="1">
      <alignment horizontal="center" vertical="center"/>
      <protection/>
    </xf>
    <xf numFmtId="0" fontId="110" fillId="38" borderId="44" xfId="49" applyFont="1" applyFill="1" applyBorder="1" applyAlignment="1" applyProtection="1">
      <alignment horizontal="center" vertical="center"/>
      <protection/>
    </xf>
    <xf numFmtId="0" fontId="124" fillId="38" borderId="12" xfId="49" applyFont="1" applyFill="1" applyBorder="1" applyAlignment="1" applyProtection="1">
      <alignment horizontal="center" vertical="center"/>
      <protection/>
    </xf>
    <xf numFmtId="0" fontId="124" fillId="38" borderId="40" xfId="49" applyFont="1" applyFill="1" applyBorder="1" applyAlignment="1" applyProtection="1">
      <alignment horizontal="center" vertical="center"/>
      <protection/>
    </xf>
    <xf numFmtId="0" fontId="123" fillId="0" borderId="0" xfId="0" applyFont="1" applyAlignment="1" applyProtection="1">
      <alignment/>
      <protection/>
    </xf>
    <xf numFmtId="17" fontId="7" fillId="2" borderId="45" xfId="50" applyNumberFormat="1" applyFont="1" applyFill="1" applyBorder="1" applyAlignment="1" applyProtection="1">
      <alignment horizontal="left"/>
      <protection/>
    </xf>
    <xf numFmtId="2" fontId="39" fillId="33" borderId="46" xfId="0" applyNumberFormat="1" applyFont="1" applyFill="1" applyBorder="1" applyAlignment="1" applyProtection="1">
      <alignment horizontal="center"/>
      <protection/>
    </xf>
    <xf numFmtId="2" fontId="39" fillId="33" borderId="47" xfId="0" applyNumberFormat="1" applyFont="1" applyFill="1" applyBorder="1" applyAlignment="1" applyProtection="1">
      <alignment horizontal="center"/>
      <protection/>
    </xf>
    <xf numFmtId="0" fontId="12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0" applyNumberFormat="1" applyFont="1" applyFill="1" applyBorder="1" applyAlignment="1" applyProtection="1">
      <alignment horizontal="left"/>
      <protection/>
    </xf>
    <xf numFmtId="2" fontId="39" fillId="33" borderId="49" xfId="0" applyNumberFormat="1" applyFont="1" applyFill="1" applyBorder="1" applyAlignment="1" applyProtection="1">
      <alignment horizontal="center"/>
      <protection/>
    </xf>
    <xf numFmtId="2" fontId="39" fillId="33" borderId="5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left"/>
      <protection/>
    </xf>
    <xf numFmtId="2" fontId="39" fillId="33" borderId="51" xfId="0" applyNumberFormat="1" applyFont="1" applyFill="1" applyBorder="1" applyAlignment="1" applyProtection="1">
      <alignment horizontal="center"/>
      <protection/>
    </xf>
    <xf numFmtId="2" fontId="39" fillId="33" borderId="2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center"/>
      <protection/>
    </xf>
    <xf numFmtId="0" fontId="8" fillId="0" borderId="0" xfId="49" applyFont="1" applyAlignment="1" applyProtection="1">
      <alignment horizontal="center" vertical="center"/>
      <protection/>
    </xf>
    <xf numFmtId="17" fontId="7" fillId="2" borderId="52" xfId="50" applyNumberFormat="1" applyFont="1" applyFill="1" applyBorder="1" applyAlignment="1" applyProtection="1">
      <alignment horizontal="center"/>
      <protection/>
    </xf>
    <xf numFmtId="2" fontId="39" fillId="33" borderId="53" xfId="0" applyNumberFormat="1" applyFont="1" applyFill="1" applyBorder="1" applyAlignment="1" applyProtection="1">
      <alignment horizontal="center"/>
      <protection/>
    </xf>
    <xf numFmtId="2" fontId="39" fillId="33" borderId="54" xfId="0" applyNumberFormat="1" applyFont="1" applyFill="1" applyBorder="1" applyAlignment="1" applyProtection="1">
      <alignment horizontal="center"/>
      <protection/>
    </xf>
    <xf numFmtId="17" fontId="7" fillId="2" borderId="21" xfId="50" applyNumberFormat="1" applyFont="1" applyFill="1" applyBorder="1" applyAlignment="1" applyProtection="1">
      <alignment horizontal="center"/>
      <protection/>
    </xf>
    <xf numFmtId="2" fontId="39" fillId="33" borderId="55" xfId="0" applyNumberFormat="1" applyFont="1" applyFill="1" applyBorder="1" applyAlignment="1" applyProtection="1">
      <alignment horizontal="center"/>
      <protection/>
    </xf>
    <xf numFmtId="2" fontId="39" fillId="33" borderId="23" xfId="0" applyNumberFormat="1" applyFont="1" applyFill="1" applyBorder="1" applyAlignment="1" applyProtection="1">
      <alignment horizontal="center"/>
      <protection/>
    </xf>
    <xf numFmtId="0" fontId="125" fillId="0" borderId="0" xfId="49" applyFont="1" applyAlignment="1" applyProtection="1">
      <alignment vertical="center"/>
      <protection/>
    </xf>
    <xf numFmtId="10" fontId="8" fillId="0" borderId="0" xfId="56" applyNumberFormat="1" applyFont="1" applyAlignment="1" applyProtection="1">
      <alignment/>
      <protection/>
    </xf>
    <xf numFmtId="0" fontId="72" fillId="0" borderId="0" xfId="49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39" fillId="33" borderId="40" xfId="49" applyNumberFormat="1" applyFont="1" applyFill="1" applyBorder="1" applyAlignment="1" applyProtection="1">
      <alignment horizontal="center" vertical="center"/>
      <protection/>
    </xf>
    <xf numFmtId="177" fontId="69" fillId="2" borderId="40" xfId="49" applyNumberFormat="1" applyFont="1" applyFill="1" applyBorder="1" applyAlignment="1" applyProtection="1">
      <alignment horizontal="center" vertical="center"/>
      <protection/>
    </xf>
    <xf numFmtId="177" fontId="39" fillId="33" borderId="56" xfId="49" applyNumberFormat="1" applyFont="1" applyFill="1" applyBorder="1" applyAlignment="1" applyProtection="1">
      <alignment horizontal="center" vertical="center"/>
      <protection/>
    </xf>
    <xf numFmtId="0" fontId="10" fillId="37" borderId="12" xfId="49" applyFont="1" applyFill="1" applyBorder="1" applyAlignment="1" applyProtection="1">
      <alignment horizontal="center" vertical="center" wrapText="1"/>
      <protection/>
    </xf>
    <xf numFmtId="0" fontId="126" fillId="33" borderId="0" xfId="0" applyFont="1" applyFill="1" applyAlignment="1" applyProtection="1">
      <alignment horizontal="left" vertical="center"/>
      <protection hidden="1"/>
    </xf>
    <xf numFmtId="0" fontId="127" fillId="0" borderId="57" xfId="54" applyFont="1" applyBorder="1" applyAlignment="1" applyProtection="1">
      <alignment horizontal="center" vertical="center" wrapText="1"/>
      <protection hidden="1"/>
    </xf>
    <xf numFmtId="10" fontId="124" fillId="35" borderId="0" xfId="56" applyNumberFormat="1" applyFont="1" applyFill="1" applyAlignment="1" applyProtection="1">
      <alignment horizontal="center" vertical="center" wrapText="1" shrinkToFit="1"/>
      <protection hidden="1"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38" xfId="49" applyFont="1" applyFill="1" applyBorder="1" applyAlignment="1" applyProtection="1">
      <alignment horizontal="center" vertical="center" wrapText="1"/>
      <protection/>
    </xf>
    <xf numFmtId="0" fontId="128" fillId="35" borderId="58" xfId="49" applyFont="1" applyFill="1" applyBorder="1" applyAlignment="1" applyProtection="1">
      <alignment horizontal="center" vertical="center"/>
      <protection/>
    </xf>
    <xf numFmtId="0" fontId="128" fillId="35" borderId="59" xfId="49" applyFont="1" applyFill="1" applyBorder="1" applyAlignment="1" applyProtection="1">
      <alignment horizontal="center" vertical="center"/>
      <protection/>
    </xf>
    <xf numFmtId="17" fontId="129" fillId="35" borderId="59" xfId="49" applyNumberFormat="1" applyFont="1" applyFill="1" applyBorder="1" applyAlignment="1" applyProtection="1">
      <alignment horizontal="center" vertical="center"/>
      <protection/>
    </xf>
    <xf numFmtId="17" fontId="129" fillId="35" borderId="60" xfId="49" applyNumberFormat="1" applyFont="1" applyFill="1" applyBorder="1" applyAlignment="1" applyProtection="1">
      <alignment horizontal="center" vertical="center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97" fillId="35" borderId="61" xfId="49" applyFont="1" applyFill="1" applyBorder="1" applyAlignment="1" applyProtection="1">
      <alignment horizontal="center" vertical="center"/>
      <protection/>
    </xf>
    <xf numFmtId="0" fontId="97" fillId="35" borderId="62" xfId="49" applyFont="1" applyFill="1" applyBorder="1" applyAlignment="1" applyProtection="1">
      <alignment horizontal="center" vertical="center"/>
      <protection/>
    </xf>
    <xf numFmtId="0" fontId="124" fillId="38" borderId="63" xfId="49" applyFont="1" applyFill="1" applyBorder="1" applyAlignment="1" applyProtection="1">
      <alignment horizontal="center" vertical="center"/>
      <protection/>
    </xf>
    <xf numFmtId="0" fontId="124" fillId="38" borderId="64" xfId="49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_FRACIONADA_12_200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OUTUBRO|20  - OUTUBRO|21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delete val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4</xdr:col>
      <xdr:colOff>180975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1009650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274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24935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274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24935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2410km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7" t="s">
        <v>274</v>
      </c>
      <c r="D1" s="177"/>
      <c r="E1" s="177"/>
      <c r="F1" s="177"/>
      <c r="G1" s="177"/>
      <c r="H1" s="177"/>
      <c r="I1" s="177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332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OUTUBRO|20  - OUTUBRO|21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histórica'!$B$6:$E$283,Painel!J4+1,0)/VLOOKUP($F$18,'Série histórica'!$B$6:$E$283,Painel!J4+1,0))</f>
        <v>0.22510593653141653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histórica'!$B$6:$E$283,Painel!J5+1,0)/VLOOKUP($F$18,'Série histórica'!$B$6:$E$283,Painel!J5+1,0))</f>
        <v>0.2168236716109806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histórica'!$B$6:$E$283,Painel!J6+1,0)/VLOOKUP($F$18,'Série histórica'!$B$6:$E$283,Painel!J6+1,0))</f>
        <v>0.2092009842003315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8">
        <f>IF(INCTFou!$J$286&lt;=INCTFou!$J$285,"PERÍODO NÃO ACEITO",-1+VLOOKUP(F19,'Série histórica'!$B$6:$E$338,INCTFou!$I$286+1,0)/VLOOKUP(F18,'Série histórica'!$B$6:$E$338,INCTFou!$I$286+1,0))</f>
        <v>0.2168236716109806</v>
      </c>
      <c r="F13" s="178"/>
      <c r="G13" s="178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18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369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histórica'!$A$6:$C$343,2,0)</f>
        <v>OUTUBRO|20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histórica'!$A$6:$C$343,2,0)</f>
        <v>OUTUBRO|21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6" t="s">
        <v>269</v>
      </c>
      <c r="D35" s="176"/>
      <c r="E35" s="176"/>
      <c r="F35" s="176"/>
      <c r="G35" s="176"/>
      <c r="H35" s="176"/>
      <c r="I35" s="176"/>
    </row>
    <row r="36" spans="3:9" ht="14.25">
      <c r="C36" s="176"/>
      <c r="D36" s="176"/>
      <c r="E36" s="176"/>
      <c r="F36" s="176"/>
      <c r="G36" s="176"/>
      <c r="H36" s="176"/>
      <c r="I36" s="176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4960629921259843" bottom="0.7874015748031497" header="0.5118110236220472" footer="0.11811023622047245"/>
  <pageSetup fitToHeight="1" fitToWidth="1" horizontalDpi="600" verticalDpi="600" orientation="portrait" paperSize="9" scale="98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B29" sqref="B2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E1" s="179" t="s">
        <v>326</v>
      </c>
      <c r="F1" s="180"/>
      <c r="G1" s="180"/>
      <c r="H1" s="180"/>
      <c r="I1" s="180"/>
      <c r="J1" s="180"/>
    </row>
    <row r="2" spans="2:10" s="94" customFormat="1" ht="15" customHeight="1">
      <c r="B2" s="118"/>
      <c r="C2" s="118"/>
      <c r="D2" s="120"/>
      <c r="E2" s="180"/>
      <c r="F2" s="180"/>
      <c r="G2" s="180"/>
      <c r="H2" s="180"/>
      <c r="I2" s="180"/>
      <c r="J2" s="180"/>
    </row>
    <row r="3" spans="2:10" s="94" customFormat="1" ht="26.25" customHeight="1" thickBot="1">
      <c r="B3" s="121"/>
      <c r="C3" s="121"/>
      <c r="D3" s="122"/>
      <c r="E3" s="181"/>
      <c r="F3" s="181"/>
      <c r="G3" s="181"/>
      <c r="H3" s="181"/>
      <c r="I3" s="181"/>
      <c r="J3" s="181"/>
    </row>
    <row r="4" spans="2:15" ht="29.25" customHeight="1" thickBot="1">
      <c r="B4" s="182" t="s">
        <v>291</v>
      </c>
      <c r="C4" s="183"/>
      <c r="D4" s="183"/>
      <c r="E4" s="183"/>
      <c r="F4" s="183"/>
      <c r="G4" s="183"/>
      <c r="H4" s="183"/>
      <c r="I4" s="184"/>
      <c r="J4" s="185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5" t="s">
        <v>379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histórica'!$A$6:$E$294,3)</f>
        <v>566.2142684661726</v>
      </c>
      <c r="E6" s="128">
        <f>+D6-100</f>
        <v>466.2142684661726</v>
      </c>
      <c r="F6" s="128">
        <f>IF(INCTFou!$K$286&lt;37,"0,00",-1+VLOOKUP(INCTFou!$K$286,'Série histórica'!$A$6:$E$294,3,0)/VLOOKUP(INCTFou!$L$286,'Série histórica'!$A$6:$E$294,3,0))*100</f>
        <v>45.63777217146519</v>
      </c>
      <c r="G6" s="128">
        <f>IF(INCTFou!$K$286&lt;25,"0,00",-1+VLOOKUP(INCTFou!$K$286,'Série histórica'!$A$6:$E$294,3,0)/VLOOKUP(INCTFou!$M$286,'Série histórica'!$A$6:$E$294,3,0))*100</f>
        <v>40.43535436656749</v>
      </c>
      <c r="H6" s="128">
        <f>IF(INCTFou!$K$286&lt;13,"0,00",-1+VLOOKUP(INCTFou!$K$286,'Série histórica'!$A$6:$E$294,3,0)/VLOOKUP(INCTFou!$N$286,'Série histórica'!$A$6:$E$294,3,0))*100</f>
        <v>22.510593653141655</v>
      </c>
      <c r="I6" s="129">
        <f>IF(INCTFou!$K$286&lt;11,"0,00",-100+VLOOKUP(INCTFou!$K$286,'Série histórica'!$A$6:$F$294,3,0)/VLOOKUP(INCTFou!$O$286,'Série histórica'!$A$6:$F$294,3,0)*100)</f>
        <v>17.24135326197765</v>
      </c>
      <c r="J6" s="172">
        <f>IF(INCTFou!$K$286&lt;2,"0,00",-100+VLOOKUP(INCTFou!$K$286,'Série histórica'!$A$6:$E$294,3,0)/VLOOKUP(INCTFou!$P$286,'Série histórica'!$A$6:$E$294,3,0)*100)</f>
        <v>0.05165358781835039</v>
      </c>
      <c r="K6" s="98"/>
      <c r="L6" s="99"/>
    </row>
    <row r="7" spans="2:12" ht="30" customHeight="1" thickBot="1">
      <c r="B7" s="130" t="s">
        <v>301</v>
      </c>
      <c r="C7" s="131">
        <v>40</v>
      </c>
      <c r="D7" s="132">
        <f>VLOOKUP(INCTFou!$K$286,'Série histórica'!$A$6:$E$294,4)</f>
        <v>576.3925508017817</v>
      </c>
      <c r="E7" s="132">
        <f>+D7-100</f>
        <v>476.3925508017817</v>
      </c>
      <c r="F7" s="132">
        <f>IF(INCTFou!$K$286&lt;37,"0,00",-1+VLOOKUP(INCTFou!$K$286,'Série histórica'!$A$6:$E$294,4,0)/VLOOKUP(INCTFou!$L$286,'Série histórica'!$A$6:$E$294,4,0))*100</f>
        <v>40.78153847504291</v>
      </c>
      <c r="G7" s="132">
        <f>IF(INCTFou!$K$286&lt;25,"0,00",-1+VLOOKUP(INCTFou!$K$286,'Série histórica'!$A$6:$E$294,4,0)/VLOOKUP(INCTFou!$M$286,'Série histórica'!$A$6:$E$294,4,0))*100</f>
        <v>35.87006182414103</v>
      </c>
      <c r="H7" s="132">
        <f>IF(INCTFou!$K$286&lt;13,"0,00",-1+VLOOKUP(INCTFou!$K$286,'Série histórica'!$A$6:$E$294,4,0)/VLOOKUP(INCTFou!$N$286,'Série histórica'!$A$6:$E$294,4,0))*100</f>
        <v>21.68236716109806</v>
      </c>
      <c r="I7" s="133">
        <f>IF(INCTFou!$K$286&lt;11,"0,00",-100+VLOOKUP(INCTFou!$K$286,'Série histórica'!$A$6:$F$294,4,0)/VLOOKUP(INCTFou!$O$286,'Série histórica'!$A$6:$F$294,4,0)*100)</f>
        <v>17.527779959065825</v>
      </c>
      <c r="J7" s="173">
        <f>IF(INCTFou!$K$286&lt;2,"0,00",-100+VLOOKUP(INCTFou!$K$286,'Série histórica'!$A$6:$G$294,4,0)/VLOOKUP(INCTFou!$P$286,'Série histórica'!$A$6:$G$294,4,0)*100)</f>
        <v>0.668284034776832</v>
      </c>
      <c r="K7" s="98"/>
      <c r="L7" s="99"/>
    </row>
    <row r="8" spans="2:12" ht="30" customHeight="1" thickBot="1">
      <c r="B8" s="134" t="s">
        <v>302</v>
      </c>
      <c r="C8" s="135">
        <v>90</v>
      </c>
      <c r="D8" s="136">
        <f>VLOOKUP(INCTFou!$K$286,'Série histórica'!$A$6:$E$294,5)</f>
        <v>583.9063635631346</v>
      </c>
      <c r="E8" s="136">
        <f>+D8-100</f>
        <v>483.9063635631346</v>
      </c>
      <c r="F8" s="136">
        <f>IF(INCTFou!$K$286&lt;37,"0,00",-1+VLOOKUP(INCTFou!$K$286,'Série histórica'!$A$6:$E$294,5,0)/VLOOKUP(INCTFou!$L$286,'Série histórica'!$A$6:$E$294,5,0))*100</f>
        <v>36.536245635869705</v>
      </c>
      <c r="G8" s="136">
        <f>IF(INCTFou!$K$286&lt;25,"0,00",-1+VLOOKUP(INCTFou!$K$286,'Série histórica'!$A$6:$E$294,5,0)/VLOOKUP(INCTFou!$M$286,'Série histórica'!$A$6:$E$294,5,0))*100</f>
        <v>31.87263085013814</v>
      </c>
      <c r="H8" s="136">
        <f>IF(INCTFou!$K$286&lt;13,"0,00",-1+VLOOKUP(INCTFou!$K$286,'Série histórica'!$A$6:$E$294,5,0)/VLOOKUP(INCTFou!$N$286,'Série histórica'!$A$6:$E$294,5,0))*100</f>
        <v>20.92009842003315</v>
      </c>
      <c r="I8" s="137">
        <f>IF(INCTFou!$K$286&lt;11,"0,00",-100+VLOOKUP(INCTFou!$K$286,'Série histórica'!$A$6:$F$294,5,0)/VLOOKUP(INCTFou!$O$286,'Série histórica'!$A$6:$F$294,5,0)*100)</f>
        <v>17.79612763066399</v>
      </c>
      <c r="J8" s="174">
        <f>IF(INCTFou!$K$286&lt;2,"0,00",-100+VLOOKUP(INCTFou!$K$286,'Série histórica'!$A$6:$G$294,5,0)/VLOOKUP(INCTFou!$P$286,'Série histórica'!$A$6:$G$294,5,0)*100)</f>
        <v>1.2501601867404446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/>
  <mergeCells count="3">
    <mergeCell ref="E1:J3"/>
    <mergeCell ref="B4:H4"/>
    <mergeCell ref="I4:J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30"/>
  <sheetViews>
    <sheetView showGridLines="0" zoomScalePageLayoutView="0" workbookViewId="0" topLeftCell="A310">
      <selection activeCell="I331" sqref="I331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0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327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248</v>
      </c>
      <c r="K285" s="93" t="s">
        <v>371</v>
      </c>
      <c r="L285" s="1" t="s">
        <v>372</v>
      </c>
      <c r="M285" s="1" t="s">
        <v>373</v>
      </c>
      <c r="N285" s="1" t="s">
        <v>374</v>
      </c>
      <c r="O285" s="1" t="s">
        <v>375</v>
      </c>
      <c r="P285" s="1" t="s">
        <v>376</v>
      </c>
    </row>
    <row r="286" spans="1:16" ht="15">
      <c r="A286" s="2">
        <f t="shared" si="3"/>
        <v>285</v>
      </c>
      <c r="B286" s="80" t="s">
        <v>328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260</v>
      </c>
      <c r="K286" s="1">
        <v>260</v>
      </c>
      <c r="L286" s="1">
        <f>$K$286-36</f>
        <v>224</v>
      </c>
      <c r="M286" s="1">
        <f>$K$286-24</f>
        <v>236</v>
      </c>
      <c r="N286" s="1">
        <f>$K$286-12</f>
        <v>248</v>
      </c>
      <c r="O286" s="1">
        <f>$K$286-VLOOKUP($K$286,'Série histórica'!$A$6:$F$294,6)</f>
        <v>250</v>
      </c>
      <c r="P286" s="1">
        <f>$K$286-1</f>
        <v>259</v>
      </c>
    </row>
    <row r="287" spans="1:7" ht="15">
      <c r="A287" s="2">
        <f t="shared" si="3"/>
        <v>286</v>
      </c>
      <c r="B287" s="80" t="s">
        <v>329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330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331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333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334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335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336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337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338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339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340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341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342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343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344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345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346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347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348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349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350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351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352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353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354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355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356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357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359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360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361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362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363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364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365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366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367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368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370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377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378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380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381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.75" thickBot="1">
      <c r="A330" s="2">
        <f t="shared" si="3"/>
        <v>329</v>
      </c>
      <c r="B330" s="88" t="s">
        <v>382</v>
      </c>
      <c r="C330" s="89">
        <f>'[2]geral'!C269</f>
        <v>434.96949449210217</v>
      </c>
      <c r="D330" s="89">
        <f>'[2]geral'!D269</f>
        <v>464.0301350312341</v>
      </c>
      <c r="E330" s="89">
        <f>'[2]geral'!E269</f>
        <v>483.6182149121156</v>
      </c>
      <c r="F330" s="89">
        <f>'[2]geral'!F269</f>
        <v>519.6749784789139</v>
      </c>
      <c r="G330" s="90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"/>
  <sheetViews>
    <sheetView showGridLines="0" zoomScalePageLayoutView="0" workbookViewId="0" topLeftCell="A1">
      <pane ySplit="2775" topLeftCell="A257" activePane="bottomLeft" state="split"/>
      <selection pane="topLeft" activeCell="G5" sqref="G5"/>
      <selection pane="bottomLeft" activeCell="K264" sqref="K264"/>
    </sheetView>
  </sheetViews>
  <sheetFormatPr defaultColWidth="9.00390625" defaultRowHeight="14.25"/>
  <cols>
    <col min="1" max="1" width="2.50390625" style="138" customWidth="1"/>
    <col min="2" max="2" width="11.875" style="138" customWidth="1"/>
    <col min="3" max="4" width="14.875" style="138" customWidth="1"/>
    <col min="5" max="5" width="15.125" style="138" customWidth="1"/>
    <col min="6" max="6" width="9.00390625" style="140" customWidth="1"/>
    <col min="7" max="7" width="9.00390625" style="138" customWidth="1"/>
    <col min="8" max="8" width="3.875" style="138" customWidth="1"/>
    <col min="9" max="16384" width="9.00390625" style="138" customWidth="1"/>
  </cols>
  <sheetData>
    <row r="1" spans="2:5" ht="54.75" customHeight="1" thickBot="1">
      <c r="B1" s="139"/>
      <c r="C1" s="139"/>
      <c r="D1" s="186" t="s">
        <v>358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41"/>
      <c r="C3" s="141"/>
      <c r="D3" s="141"/>
      <c r="E3" s="141"/>
    </row>
    <row r="4" spans="2:5" ht="18.75" customHeight="1" thickBot="1">
      <c r="B4" s="190" t="s">
        <v>262</v>
      </c>
      <c r="C4" s="142" t="s">
        <v>321</v>
      </c>
      <c r="D4" s="142" t="s">
        <v>322</v>
      </c>
      <c r="E4" s="143" t="s">
        <v>323</v>
      </c>
    </row>
    <row r="5" spans="2:5" ht="16.5" customHeight="1" thickBot="1">
      <c r="B5" s="191"/>
      <c r="C5" s="144" t="s">
        <v>0</v>
      </c>
      <c r="D5" s="144" t="s">
        <v>271</v>
      </c>
      <c r="E5" s="145" t="s">
        <v>272</v>
      </c>
    </row>
    <row r="6" spans="1:6" s="151" customFormat="1" ht="18" customHeight="1" thickBot="1">
      <c r="A6" s="146">
        <v>1</v>
      </c>
      <c r="B6" s="147" t="s">
        <v>209</v>
      </c>
      <c r="C6" s="148">
        <f>'[3]geral'!C5</f>
        <v>100</v>
      </c>
      <c r="D6" s="148">
        <f>'[3]geral'!D5</f>
        <v>100</v>
      </c>
      <c r="E6" s="149">
        <f>'[3]geral'!E5</f>
        <v>100</v>
      </c>
      <c r="F6" s="150">
        <v>3</v>
      </c>
    </row>
    <row r="7" spans="1:6" s="151" customFormat="1" ht="18" customHeight="1">
      <c r="A7" s="146">
        <f>A6+1</f>
        <v>2</v>
      </c>
      <c r="B7" s="152" t="s">
        <v>210</v>
      </c>
      <c r="C7" s="153">
        <f>'[3]geral'!C6</f>
        <v>100.02605367056137</v>
      </c>
      <c r="D7" s="153">
        <f>'[3]geral'!D6</f>
        <v>100.2430665577106</v>
      </c>
      <c r="E7" s="154">
        <f>'[3]geral'!E6</f>
        <v>100.42371116848504</v>
      </c>
      <c r="F7" s="150">
        <v>4</v>
      </c>
    </row>
    <row r="8" spans="1:6" s="151" customFormat="1" ht="18" customHeight="1">
      <c r="A8" s="146">
        <f aca="true" t="shared" si="0" ref="A8:A71">A7+1</f>
        <v>3</v>
      </c>
      <c r="B8" s="155" t="s">
        <v>211</v>
      </c>
      <c r="C8" s="156">
        <f>'[3]geral'!C7</f>
        <v>101.62935647433714</v>
      </c>
      <c r="D8" s="156">
        <f>'[3]geral'!D7</f>
        <v>101.88783082901122</v>
      </c>
      <c r="E8" s="157">
        <f>'[3]geral'!E7</f>
        <v>102.10189889231282</v>
      </c>
      <c r="F8" s="150">
        <v>5</v>
      </c>
    </row>
    <row r="9" spans="1:6" s="151" customFormat="1" ht="18" customHeight="1">
      <c r="A9" s="146">
        <f t="shared" si="0"/>
        <v>4</v>
      </c>
      <c r="B9" s="155" t="s">
        <v>212</v>
      </c>
      <c r="C9" s="156">
        <f>'[3]geral'!C8</f>
        <v>103.72033054759471</v>
      </c>
      <c r="D9" s="156">
        <f>'[3]geral'!D8</f>
        <v>103.98078815269416</v>
      </c>
      <c r="E9" s="157">
        <f>'[3]geral'!E8</f>
        <v>104.19651036895145</v>
      </c>
      <c r="F9" s="150">
        <v>6</v>
      </c>
    </row>
    <row r="10" spans="1:6" s="151" customFormat="1" ht="18" customHeight="1">
      <c r="A10" s="146">
        <f t="shared" si="0"/>
        <v>5</v>
      </c>
      <c r="B10" s="155" t="s">
        <v>213</v>
      </c>
      <c r="C10" s="156">
        <f>'[3]geral'!C9</f>
        <v>104.1144758201896</v>
      </c>
      <c r="D10" s="156">
        <f>'[3]geral'!D9</f>
        <v>104.72499708153362</v>
      </c>
      <c r="E10" s="157">
        <f>'[3]geral'!E9</f>
        <v>105.23236445406845</v>
      </c>
      <c r="F10" s="150">
        <v>7</v>
      </c>
    </row>
    <row r="11" spans="1:6" s="151" customFormat="1" ht="18" customHeight="1">
      <c r="A11" s="146">
        <f t="shared" si="0"/>
        <v>6</v>
      </c>
      <c r="B11" s="155" t="s">
        <v>214</v>
      </c>
      <c r="C11" s="156">
        <f>'[3]geral'!C10</f>
        <v>103.90404232719402</v>
      </c>
      <c r="D11" s="156">
        <f>'[3]geral'!D10</f>
        <v>104.52904290979438</v>
      </c>
      <c r="E11" s="157">
        <f>'[3]geral'!E10</f>
        <v>105.0501790622137</v>
      </c>
      <c r="F11" s="150">
        <v>8</v>
      </c>
    </row>
    <row r="12" spans="1:6" s="151" customFormat="1" ht="18" customHeight="1">
      <c r="A12" s="146">
        <f t="shared" si="0"/>
        <v>7</v>
      </c>
      <c r="B12" s="155" t="s">
        <v>215</v>
      </c>
      <c r="C12" s="156">
        <f>'[3]geral'!C11</f>
        <v>103.65352626410406</v>
      </c>
      <c r="D12" s="156">
        <f>'[3]geral'!D11</f>
        <v>104.21218084485434</v>
      </c>
      <c r="E12" s="157">
        <f>'[3]geral'!E11</f>
        <v>104.67747980344801</v>
      </c>
      <c r="F12" s="150">
        <v>9</v>
      </c>
    </row>
    <row r="13" spans="1:6" s="151" customFormat="1" ht="18" customHeight="1">
      <c r="A13" s="146">
        <f t="shared" si="0"/>
        <v>8</v>
      </c>
      <c r="B13" s="155" t="s">
        <v>216</v>
      </c>
      <c r="C13" s="156">
        <f>'[3]geral'!C12</f>
        <v>103.94746511146295</v>
      </c>
      <c r="D13" s="156">
        <f>'[3]geral'!D12</f>
        <v>104.5019428647666</v>
      </c>
      <c r="E13" s="157">
        <f>'[3]geral'!E12</f>
        <v>104.96377113350546</v>
      </c>
      <c r="F13" s="150">
        <v>10</v>
      </c>
    </row>
    <row r="14" spans="1:6" s="151" customFormat="1" ht="18" customHeight="1">
      <c r="A14" s="146">
        <f t="shared" si="0"/>
        <v>9</v>
      </c>
      <c r="B14" s="155" t="s">
        <v>217</v>
      </c>
      <c r="C14" s="156">
        <f>'[3]geral'!C13</f>
        <v>104.5420232345298</v>
      </c>
      <c r="D14" s="156">
        <f>'[3]geral'!D13</f>
        <v>105.69851408368494</v>
      </c>
      <c r="E14" s="157">
        <f>'[3]geral'!E13</f>
        <v>106.66278004497377</v>
      </c>
      <c r="F14" s="150">
        <v>11</v>
      </c>
    </row>
    <row r="15" spans="1:6" s="151" customFormat="1" ht="18" customHeight="1">
      <c r="A15" s="146">
        <f t="shared" si="0"/>
        <v>10</v>
      </c>
      <c r="B15" s="155" t="s">
        <v>218</v>
      </c>
      <c r="C15" s="156">
        <f>'[3]geral'!C14</f>
        <v>104.15789860445852</v>
      </c>
      <c r="D15" s="156">
        <f>'[3]geral'!D14</f>
        <v>105.20508480229476</v>
      </c>
      <c r="E15" s="157">
        <f>'[3]geral'!E14</f>
        <v>106.07666361289247</v>
      </c>
      <c r="F15" s="150">
        <v>12</v>
      </c>
    </row>
    <row r="16" spans="1:6" s="151" customFormat="1" ht="18" customHeight="1">
      <c r="A16" s="146">
        <f t="shared" si="0"/>
        <v>11</v>
      </c>
      <c r="B16" s="155" t="s">
        <v>219</v>
      </c>
      <c r="C16" s="156">
        <f>'[3]geral'!C15</f>
        <v>104.44181680929383</v>
      </c>
      <c r="D16" s="156">
        <f>'[3]geral'!D15</f>
        <v>105.42542901455899</v>
      </c>
      <c r="E16" s="157">
        <f>'[3]geral'!E15</f>
        <v>106.24427417339885</v>
      </c>
      <c r="F16" s="150">
        <v>1</v>
      </c>
    </row>
    <row r="17" spans="1:6" s="151" customFormat="1" ht="18" customHeight="1">
      <c r="A17" s="146">
        <f t="shared" si="0"/>
        <v>12</v>
      </c>
      <c r="B17" s="155" t="s">
        <v>220</v>
      </c>
      <c r="C17" s="156">
        <f>'[3]geral'!C16</f>
        <v>104.7557969416999</v>
      </c>
      <c r="D17" s="156">
        <f>'[3]geral'!D16</f>
        <v>105.7256141287127</v>
      </c>
      <c r="E17" s="157">
        <f>'[3]geral'!E16</f>
        <v>106.5295244440743</v>
      </c>
      <c r="F17" s="150">
        <v>2</v>
      </c>
    </row>
    <row r="18" spans="1:6" s="151" customFormat="1" ht="18" customHeight="1">
      <c r="A18" s="146">
        <f t="shared" si="0"/>
        <v>13</v>
      </c>
      <c r="B18" s="155" t="s">
        <v>221</v>
      </c>
      <c r="C18" s="156">
        <f>'[3]geral'!C17</f>
        <v>104.57876559044966</v>
      </c>
      <c r="D18" s="156">
        <f>'[3]geral'!D17</f>
        <v>105.49630605540084</v>
      </c>
      <c r="E18" s="157">
        <f>'[3]geral'!E17</f>
        <v>106.25884900474722</v>
      </c>
      <c r="F18" s="150">
        <v>3</v>
      </c>
    </row>
    <row r="19" spans="1:6" s="151" customFormat="1" ht="18" customHeight="1">
      <c r="A19" s="146">
        <f t="shared" si="0"/>
        <v>14</v>
      </c>
      <c r="B19" s="155" t="s">
        <v>222</v>
      </c>
      <c r="C19" s="156">
        <f>'[3]geral'!C18</f>
        <v>105.15328242846932</v>
      </c>
      <c r="D19" s="156">
        <f>'[3]geral'!D18</f>
        <v>106.16129946800528</v>
      </c>
      <c r="E19" s="157">
        <f>'[3]geral'!E18</f>
        <v>107.00008328475056</v>
      </c>
      <c r="F19" s="150">
        <v>4</v>
      </c>
    </row>
    <row r="20" spans="1:6" s="151" customFormat="1" ht="18" customHeight="1">
      <c r="A20" s="146">
        <f t="shared" si="0"/>
        <v>15</v>
      </c>
      <c r="B20" s="155" t="s">
        <v>223</v>
      </c>
      <c r="C20" s="156">
        <f>'[3]geral'!C19</f>
        <v>109.57906620972537</v>
      </c>
      <c r="D20" s="156">
        <f>'[3]geral'!D19</f>
        <v>110.62655304104199</v>
      </c>
      <c r="E20" s="157">
        <f>'[3]geral'!E19</f>
        <v>111.40376447072542</v>
      </c>
      <c r="F20" s="150">
        <v>5</v>
      </c>
    </row>
    <row r="21" spans="1:6" s="151" customFormat="1" ht="18" customHeight="1">
      <c r="A21" s="146">
        <f t="shared" si="0"/>
        <v>16</v>
      </c>
      <c r="B21" s="155" t="s">
        <v>224</v>
      </c>
      <c r="C21" s="156">
        <f>'[3]geral'!C20</f>
        <v>109.95317019727305</v>
      </c>
      <c r="D21" s="156">
        <f>'[3]geral'!D20</f>
        <v>111.09767690075546</v>
      </c>
      <c r="E21" s="157">
        <f>'[3]geral'!E20</f>
        <v>112.04922128758224</v>
      </c>
      <c r="F21" s="150">
        <v>6</v>
      </c>
    </row>
    <row r="22" spans="1:6" s="151" customFormat="1" ht="18" customHeight="1">
      <c r="A22" s="146">
        <f t="shared" si="0"/>
        <v>17</v>
      </c>
      <c r="B22" s="155" t="s">
        <v>225</v>
      </c>
      <c r="C22" s="156">
        <f>'[3]geral'!C21</f>
        <v>109.75275734680108</v>
      </c>
      <c r="D22" s="156">
        <f>'[3]geral'!D21</f>
        <v>111.05389990494139</v>
      </c>
      <c r="E22" s="157">
        <f>'[3]geral'!E21</f>
        <v>112.13667027567253</v>
      </c>
      <c r="F22" s="150">
        <v>7</v>
      </c>
    </row>
    <row r="23" spans="1:6" s="151" customFormat="1" ht="18" customHeight="1">
      <c r="A23" s="146">
        <f t="shared" si="0"/>
        <v>18</v>
      </c>
      <c r="B23" s="155" t="s">
        <v>226</v>
      </c>
      <c r="C23" s="156">
        <f>'[3]geral'!C22</f>
        <v>109.74941713262655</v>
      </c>
      <c r="D23" s="156">
        <f>'[3]geral'!D22</f>
        <v>111.01429214682388</v>
      </c>
      <c r="E23" s="157">
        <f>'[3]geral'!E22</f>
        <v>112.06691929707672</v>
      </c>
      <c r="F23" s="150">
        <v>8</v>
      </c>
    </row>
    <row r="24" spans="1:6" s="151" customFormat="1" ht="18" customHeight="1">
      <c r="A24" s="146">
        <f t="shared" si="0"/>
        <v>19</v>
      </c>
      <c r="B24" s="155" t="s">
        <v>227</v>
      </c>
      <c r="C24" s="156">
        <f>'[3]geral'!C23</f>
        <v>111.23581244029367</v>
      </c>
      <c r="D24" s="156">
        <f>'[3]geral'!D23</f>
        <v>112.67781798775911</v>
      </c>
      <c r="E24" s="157">
        <f>'[3]geral'!E23</f>
        <v>113.87523944365786</v>
      </c>
      <c r="F24" s="150">
        <v>9</v>
      </c>
    </row>
    <row r="25" spans="1:6" s="151" customFormat="1" ht="18" customHeight="1">
      <c r="A25" s="146">
        <f t="shared" si="0"/>
        <v>20</v>
      </c>
      <c r="B25" s="155" t="s">
        <v>228</v>
      </c>
      <c r="C25" s="156">
        <f>'[3]geral'!C24</f>
        <v>110.83498673934974</v>
      </c>
      <c r="D25" s="156">
        <f>'[3]geral'!D24</f>
        <v>112.34427897203277</v>
      </c>
      <c r="E25" s="157">
        <f>'[3]geral'!E24</f>
        <v>113.6003997668027</v>
      </c>
      <c r="F25" s="150">
        <v>10</v>
      </c>
    </row>
    <row r="26" spans="1:6" s="151" customFormat="1" ht="18" customHeight="1">
      <c r="A26" s="146">
        <f t="shared" si="0"/>
        <v>21</v>
      </c>
      <c r="B26" s="155" t="s">
        <v>229</v>
      </c>
      <c r="C26" s="156">
        <f>'[3]geral'!C25</f>
        <v>110.7514813849864</v>
      </c>
      <c r="D26" s="156">
        <f>'[3]geral'!D25</f>
        <v>112.3380251154879</v>
      </c>
      <c r="E26" s="157">
        <f>'[3]geral'!E25</f>
        <v>113.6576580328142</v>
      </c>
      <c r="F26" s="150">
        <v>11</v>
      </c>
    </row>
    <row r="27" spans="1:6" s="151" customFormat="1" ht="18" customHeight="1">
      <c r="A27" s="146">
        <f t="shared" si="0"/>
        <v>22</v>
      </c>
      <c r="B27" s="155" t="s">
        <v>230</v>
      </c>
      <c r="C27" s="156">
        <f>'[3]geral'!C26</f>
        <v>110.49762510772193</v>
      </c>
      <c r="D27" s="156">
        <f>'[3]geral'!D26</f>
        <v>112.0107399563064</v>
      </c>
      <c r="E27" s="157">
        <f>'[3]geral'!E26</f>
        <v>113.266219705172</v>
      </c>
      <c r="F27" s="150">
        <v>12</v>
      </c>
    </row>
    <row r="28" spans="1:6" s="151" customFormat="1" ht="18" customHeight="1">
      <c r="A28" s="146">
        <f t="shared" si="0"/>
        <v>23</v>
      </c>
      <c r="B28" s="155" t="s">
        <v>231</v>
      </c>
      <c r="C28" s="156">
        <f>'[3]geral'!C27</f>
        <v>111.13894622923223</v>
      </c>
      <c r="D28" s="156">
        <f>'[3]geral'!D27</f>
        <v>112.73201807781466</v>
      </c>
      <c r="E28" s="157">
        <f>'[3]geral'!E27</f>
        <v>114.05430165736654</v>
      </c>
      <c r="F28" s="150">
        <v>1</v>
      </c>
    </row>
    <row r="29" spans="1:6" s="151" customFormat="1" ht="18" customHeight="1">
      <c r="A29" s="146">
        <f t="shared" si="0"/>
        <v>24</v>
      </c>
      <c r="B29" s="155" t="s">
        <v>232</v>
      </c>
      <c r="C29" s="156">
        <f>'[3]geral'!C29</f>
        <v>111.44979167746894</v>
      </c>
      <c r="D29" s="156">
        <f>'[3]geral'!D29</f>
        <v>113.1221014829542</v>
      </c>
      <c r="E29" s="157">
        <f>'[3]geral'!E29</f>
        <v>114.51079054884968</v>
      </c>
      <c r="F29" s="150">
        <v>2</v>
      </c>
    </row>
    <row r="30" spans="1:6" s="151" customFormat="1" ht="18" customHeight="1">
      <c r="A30" s="146">
        <f t="shared" si="0"/>
        <v>25</v>
      </c>
      <c r="B30" s="155" t="s">
        <v>233</v>
      </c>
      <c r="C30" s="156">
        <f>'[3]geral'!C30</f>
        <v>111.376258345628</v>
      </c>
      <c r="D30" s="156">
        <f>'[3]geral'!D30</f>
        <v>113.1471335731236</v>
      </c>
      <c r="E30" s="157">
        <f>'[3]geral'!E30</f>
        <v>114.61913113468779</v>
      </c>
      <c r="F30" s="150">
        <v>3</v>
      </c>
    </row>
    <row r="31" spans="1:6" s="151" customFormat="1" ht="18" customHeight="1">
      <c r="A31" s="146">
        <f t="shared" si="0"/>
        <v>26</v>
      </c>
      <c r="B31" s="155" t="s">
        <v>234</v>
      </c>
      <c r="C31" s="156">
        <f>'[3]geral'!C31</f>
        <v>111.65033712794424</v>
      </c>
      <c r="D31" s="156">
        <f>'[3]geral'!D31</f>
        <v>113.71661362447706</v>
      </c>
      <c r="E31" s="157">
        <f>'[3]geral'!E31</f>
        <v>115.43376900127804</v>
      </c>
      <c r="F31" s="150">
        <v>4</v>
      </c>
    </row>
    <row r="32" spans="1:6" s="151" customFormat="1" ht="18" customHeight="1">
      <c r="A32" s="146">
        <f t="shared" si="0"/>
        <v>27</v>
      </c>
      <c r="B32" s="155" t="s">
        <v>235</v>
      </c>
      <c r="C32" s="156">
        <f>'[3]geral'!C32</f>
        <v>116.60046733050936</v>
      </c>
      <c r="D32" s="156">
        <f>'[3]geral'!D32</f>
        <v>118.78978389880527</v>
      </c>
      <c r="E32" s="157">
        <f>'[3]geral'!E32</f>
        <v>120.60807371144914</v>
      </c>
      <c r="F32" s="150">
        <v>5</v>
      </c>
    </row>
    <row r="33" spans="1:6" s="151" customFormat="1" ht="18" customHeight="1">
      <c r="A33" s="146">
        <f t="shared" si="0"/>
        <v>28</v>
      </c>
      <c r="B33" s="155" t="s">
        <v>236</v>
      </c>
      <c r="C33" s="156">
        <f>'[3]geral'!C33</f>
        <v>116.6405764206044</v>
      </c>
      <c r="D33" s="156">
        <f>'[3]geral'!D33</f>
        <v>118.83984807914403</v>
      </c>
      <c r="E33" s="157">
        <f>'[3]geral'!E33</f>
        <v>120.66120226796589</v>
      </c>
      <c r="F33" s="150">
        <v>6</v>
      </c>
    </row>
    <row r="34" spans="1:6" s="151" customFormat="1" ht="18" customHeight="1">
      <c r="A34" s="146">
        <f t="shared" si="0"/>
        <v>29</v>
      </c>
      <c r="B34" s="155" t="s">
        <v>237</v>
      </c>
      <c r="C34" s="156">
        <f>'[3]geral'!C34</f>
        <v>117.268952165427</v>
      </c>
      <c r="D34" s="156">
        <f>'[3]geral'!D34</f>
        <v>119.87242179863107</v>
      </c>
      <c r="E34" s="157">
        <f>'[3]geral'!E34</f>
        <v>122.03525258258551</v>
      </c>
      <c r="F34" s="150">
        <v>7</v>
      </c>
    </row>
    <row r="35" spans="1:6" s="151" customFormat="1" ht="18" customHeight="1">
      <c r="A35" s="146">
        <f t="shared" si="0"/>
        <v>30</v>
      </c>
      <c r="B35" s="155" t="s">
        <v>238</v>
      </c>
      <c r="C35" s="156">
        <f>'[3]geral'!C35</f>
        <v>117.37925216318841</v>
      </c>
      <c r="D35" s="156">
        <f>'[3]geral'!D35</f>
        <v>120.04973243733086</v>
      </c>
      <c r="E35" s="157">
        <f>'[3]geral'!E35</f>
        <v>122.26651806389373</v>
      </c>
      <c r="F35" s="150">
        <v>8</v>
      </c>
    </row>
    <row r="36" spans="1:6" s="151" customFormat="1" ht="18" customHeight="1">
      <c r="A36" s="146">
        <f t="shared" si="0"/>
        <v>31</v>
      </c>
      <c r="B36" s="155" t="s">
        <v>239</v>
      </c>
      <c r="C36" s="156">
        <f>'[3]geral'!C36</f>
        <v>117.56642791696535</v>
      </c>
      <c r="D36" s="156">
        <f>'[3]geral'!D36</f>
        <v>120.30631136156704</v>
      </c>
      <c r="E36" s="157">
        <f>'[3]geral'!E36</f>
        <v>122.59570676701715</v>
      </c>
      <c r="F36" s="150">
        <v>9</v>
      </c>
    </row>
    <row r="37" spans="1:6" s="151" customFormat="1" ht="18" customHeight="1">
      <c r="A37" s="146">
        <f t="shared" si="0"/>
        <v>32</v>
      </c>
      <c r="B37" s="155" t="s">
        <v>240</v>
      </c>
      <c r="C37" s="156">
        <f>'[3]geral'!C37</f>
        <v>118.63600365283358</v>
      </c>
      <c r="D37" s="156">
        <f>'[3]geral'!D37</f>
        <v>121.52245374229621</v>
      </c>
      <c r="E37" s="157">
        <f>'[3]geral'!E37</f>
        <v>123.9187119979246</v>
      </c>
      <c r="F37" s="150">
        <v>10</v>
      </c>
    </row>
    <row r="38" spans="1:6" s="151" customFormat="1" ht="18" customHeight="1">
      <c r="A38" s="146">
        <f t="shared" si="0"/>
        <v>33</v>
      </c>
      <c r="B38" s="155" t="s">
        <v>241</v>
      </c>
      <c r="C38" s="156">
        <f>'[3]geral'!C38</f>
        <v>119.96628847431968</v>
      </c>
      <c r="D38" s="156">
        <f>'[3]geral'!D38</f>
        <v>123.94639447369809</v>
      </c>
      <c r="E38" s="157">
        <f>'[3]geral'!E38</f>
        <v>127.23872591202071</v>
      </c>
      <c r="F38" s="150">
        <v>11</v>
      </c>
    </row>
    <row r="39" spans="1:6" s="151" customFormat="1" ht="18" customHeight="1">
      <c r="A39" s="146">
        <f t="shared" si="0"/>
        <v>34</v>
      </c>
      <c r="B39" s="155" t="s">
        <v>242</v>
      </c>
      <c r="C39" s="156">
        <f>'[3]geral'!C39</f>
        <v>120.30721574012767</v>
      </c>
      <c r="D39" s="156">
        <f>'[3]geral'!D39</f>
        <v>124.71821725392071</v>
      </c>
      <c r="E39" s="157">
        <f>'[3]geral'!E39</f>
        <v>128.35755080807942</v>
      </c>
      <c r="F39" s="150">
        <v>12</v>
      </c>
    </row>
    <row r="40" spans="1:6" s="151" customFormat="1" ht="18" customHeight="1">
      <c r="A40" s="146">
        <f t="shared" si="0"/>
        <v>35</v>
      </c>
      <c r="B40" s="155" t="s">
        <v>243</v>
      </c>
      <c r="C40" s="156">
        <f>'[3]geral'!C40</f>
        <v>121.77788237694647</v>
      </c>
      <c r="D40" s="156">
        <f>'[3]geral'!D40</f>
        <v>126.97110536916516</v>
      </c>
      <c r="E40" s="157">
        <f>'[3]geral'!E40</f>
        <v>131.2712875252827</v>
      </c>
      <c r="F40" s="150">
        <v>1</v>
      </c>
    </row>
    <row r="41" spans="1:6" s="151" customFormat="1" ht="18" customHeight="1">
      <c r="A41" s="146">
        <f t="shared" si="0"/>
        <v>36</v>
      </c>
      <c r="B41" s="155" t="s">
        <v>244</v>
      </c>
      <c r="C41" s="156">
        <f>'[3]geral'!C41</f>
        <v>122.99452477649659</v>
      </c>
      <c r="D41" s="156">
        <f>'[3]geral'!D41</f>
        <v>128.41253656141876</v>
      </c>
      <c r="E41" s="157">
        <f>'[3]geral'!E41</f>
        <v>132.90368846767007</v>
      </c>
      <c r="F41" s="150">
        <v>2</v>
      </c>
    </row>
    <row r="42" spans="1:6" s="151" customFormat="1" ht="18" customHeight="1">
      <c r="A42" s="146">
        <f t="shared" si="0"/>
        <v>37</v>
      </c>
      <c r="B42" s="155" t="s">
        <v>245</v>
      </c>
      <c r="C42" s="156">
        <f>'[3]geral'!C42</f>
        <v>124.10420960245987</v>
      </c>
      <c r="D42" s="156">
        <f>'[3]geral'!D42</f>
        <v>129.70377521265607</v>
      </c>
      <c r="E42" s="157">
        <f>'[3]geral'!E42</f>
        <v>134.34440991203618</v>
      </c>
      <c r="F42" s="150">
        <v>3</v>
      </c>
    </row>
    <row r="43" spans="1:6" s="151" customFormat="1" ht="18" customHeight="1">
      <c r="A43" s="146">
        <f t="shared" si="0"/>
        <v>38</v>
      </c>
      <c r="B43" s="155" t="s">
        <v>246</v>
      </c>
      <c r="C43" s="156">
        <f>'[3]geral'!C43</f>
        <v>124.0072793013968</v>
      </c>
      <c r="D43" s="156">
        <f>'[3]geral'!D43</f>
        <v>129.58070076932327</v>
      </c>
      <c r="E43" s="157">
        <f>'[3]geral'!E43</f>
        <v>134.20585897053175</v>
      </c>
      <c r="F43" s="150">
        <v>4</v>
      </c>
    </row>
    <row r="44" spans="1:6" s="151" customFormat="1" ht="18" customHeight="1">
      <c r="A44" s="146">
        <f t="shared" si="0"/>
        <v>39</v>
      </c>
      <c r="B44" s="155" t="s">
        <v>247</v>
      </c>
      <c r="C44" s="156">
        <f>'[3]geral'!C44</f>
        <v>128.5964276931064</v>
      </c>
      <c r="D44" s="156">
        <f>'[3]geral'!D44</f>
        <v>133.74437176749726</v>
      </c>
      <c r="E44" s="157">
        <f>'[3]geral'!E44</f>
        <v>138.02069767571527</v>
      </c>
      <c r="F44" s="150">
        <v>5</v>
      </c>
    </row>
    <row r="45" spans="1:6" s="151" customFormat="1" ht="18" customHeight="1">
      <c r="A45" s="146">
        <f t="shared" si="0"/>
        <v>40</v>
      </c>
      <c r="B45" s="155" t="s">
        <v>248</v>
      </c>
      <c r="C45" s="156">
        <f>'[3]geral'!C45</f>
        <v>128.24547315477463</v>
      </c>
      <c r="D45" s="156">
        <f>'[3]geral'!D45</f>
        <v>133.27293406930724</v>
      </c>
      <c r="E45" s="157">
        <f>'[3]geral'!E45</f>
        <v>137.44461744524924</v>
      </c>
      <c r="F45" s="150">
        <v>6</v>
      </c>
    </row>
    <row r="46" spans="1:6" s="151" customFormat="1" ht="18" customHeight="1">
      <c r="A46" s="146">
        <f t="shared" si="0"/>
        <v>41</v>
      </c>
      <c r="B46" s="155" t="s">
        <v>249</v>
      </c>
      <c r="C46" s="156">
        <f>'[3]geral'!C46</f>
        <v>132.77111548716704</v>
      </c>
      <c r="D46" s="156">
        <f>'[3]geral'!D46</f>
        <v>137.88301067550188</v>
      </c>
      <c r="E46" s="157">
        <f>'[3]geral'!E46</f>
        <v>142.13034778274664</v>
      </c>
      <c r="F46" s="150">
        <v>7</v>
      </c>
    </row>
    <row r="47" spans="1:6" s="151" customFormat="1" ht="18" customHeight="1">
      <c r="A47" s="146">
        <f t="shared" si="0"/>
        <v>42</v>
      </c>
      <c r="B47" s="155" t="s">
        <v>250</v>
      </c>
      <c r="C47" s="156">
        <f>'[3]geral'!C47</f>
        <v>133.84737607138447</v>
      </c>
      <c r="D47" s="156">
        <f>'[3]geral'!D47</f>
        <v>139.08455100363224</v>
      </c>
      <c r="E47" s="157">
        <f>'[3]geral'!E47</f>
        <v>143.43668523121744</v>
      </c>
      <c r="F47" s="150">
        <v>8</v>
      </c>
    </row>
    <row r="48" spans="1:6" s="151" customFormat="1" ht="18" customHeight="1">
      <c r="A48" s="146">
        <f t="shared" si="0"/>
        <v>43</v>
      </c>
      <c r="B48" s="155" t="s">
        <v>251</v>
      </c>
      <c r="C48" s="156">
        <f>'[3]geral'!C48</f>
        <v>134.18830333719245</v>
      </c>
      <c r="D48" s="156">
        <f>'[3]geral'!D48</f>
        <v>139.33069989029786</v>
      </c>
      <c r="E48" s="157">
        <f>'[3]geral'!E48</f>
        <v>143.60336305558374</v>
      </c>
      <c r="F48" s="150">
        <v>9</v>
      </c>
    </row>
    <row r="49" spans="1:6" ht="18" customHeight="1">
      <c r="A49" s="146">
        <f t="shared" si="0"/>
        <v>44</v>
      </c>
      <c r="B49" s="158" t="s">
        <v>2</v>
      </c>
      <c r="C49" s="156">
        <f>'[3]geral'!C49</f>
        <v>136.07008814748562</v>
      </c>
      <c r="D49" s="156">
        <f>'[3]geral'!D49</f>
        <v>141.52726580266116</v>
      </c>
      <c r="E49" s="157">
        <f>'[3]geral'!E49</f>
        <v>146.06186096498655</v>
      </c>
      <c r="F49" s="150">
        <v>10</v>
      </c>
    </row>
    <row r="50" spans="1:6" ht="18" customHeight="1">
      <c r="A50" s="146">
        <f t="shared" si="0"/>
        <v>45</v>
      </c>
      <c r="B50" s="158" t="s">
        <v>3</v>
      </c>
      <c r="C50" s="156">
        <f>'[3]geral'!C50</f>
        <v>136.2472366287388</v>
      </c>
      <c r="D50" s="156">
        <f>'[3]geral'!D50</f>
        <v>141.72960853153035</v>
      </c>
      <c r="E50" s="157">
        <f>'[3]geral'!E50</f>
        <v>146.28062560946728</v>
      </c>
      <c r="F50" s="150">
        <v>11</v>
      </c>
    </row>
    <row r="51" spans="1:6" ht="18" customHeight="1">
      <c r="A51" s="146">
        <f t="shared" si="0"/>
        <v>46</v>
      </c>
      <c r="B51" s="158" t="s">
        <v>4</v>
      </c>
      <c r="C51" s="156">
        <f>'[3]geral'!C51</f>
        <v>134.99716998744282</v>
      </c>
      <c r="D51" s="156">
        <f>'[3]geral'!D51</f>
        <v>140.18596297108508</v>
      </c>
      <c r="E51" s="157">
        <f>'[3]geral'!E51</f>
        <v>144.49404767954113</v>
      </c>
      <c r="F51" s="150">
        <v>12</v>
      </c>
    </row>
    <row r="52" spans="1:6" ht="18" customHeight="1">
      <c r="A52" s="146">
        <f t="shared" si="0"/>
        <v>47</v>
      </c>
      <c r="B52" s="158" t="s">
        <v>5</v>
      </c>
      <c r="C52" s="156">
        <f>'[3]geral'!C52</f>
        <v>136.29068814300845</v>
      </c>
      <c r="D52" s="156">
        <f>'[3]geral'!D52</f>
        <v>141.63573819339513</v>
      </c>
      <c r="E52" s="157">
        <f>'[3]geral'!E52</f>
        <v>146.074361801814</v>
      </c>
      <c r="F52" s="150">
        <v>1</v>
      </c>
    </row>
    <row r="53" spans="1:6" ht="18" customHeight="1">
      <c r="A53" s="146">
        <f t="shared" si="0"/>
        <v>48</v>
      </c>
      <c r="B53" s="158" t="s">
        <v>6</v>
      </c>
      <c r="C53" s="156">
        <f>'[3]geral'!C53</f>
        <v>137.2633335778136</v>
      </c>
      <c r="D53" s="156">
        <f>'[3]geral'!D53</f>
        <v>142.88734270186427</v>
      </c>
      <c r="E53" s="157">
        <f>'[3]geral'!E53</f>
        <v>147.557794438674</v>
      </c>
      <c r="F53" s="150">
        <v>2</v>
      </c>
    </row>
    <row r="54" spans="1:6" ht="18" customHeight="1">
      <c r="A54" s="146">
        <f t="shared" si="0"/>
        <v>49</v>
      </c>
      <c r="B54" s="158" t="s">
        <v>7</v>
      </c>
      <c r="C54" s="156">
        <f>'[3]geral'!C54</f>
        <v>138.4699487048399</v>
      </c>
      <c r="D54" s="156">
        <f>'[3]geral'!D54</f>
        <v>144.22655952592623</v>
      </c>
      <c r="E54" s="157">
        <f>'[3]geral'!E54</f>
        <v>149.00789151066076</v>
      </c>
      <c r="F54" s="150">
        <v>3</v>
      </c>
    </row>
    <row r="55" spans="1:6" ht="18" customHeight="1">
      <c r="A55" s="146">
        <f t="shared" si="0"/>
        <v>50</v>
      </c>
      <c r="B55" s="158" t="s">
        <v>8</v>
      </c>
      <c r="C55" s="156">
        <f>'[3]geral'!C55</f>
        <v>137.94184568525503</v>
      </c>
      <c r="D55" s="156">
        <f>'[3]geral'!D55</f>
        <v>143.60701529423403</v>
      </c>
      <c r="E55" s="157">
        <f>'[3]geral'!E55</f>
        <v>148.3120115939315</v>
      </c>
      <c r="F55" s="150">
        <v>4</v>
      </c>
    </row>
    <row r="56" spans="1:6" ht="18" customHeight="1">
      <c r="A56" s="146">
        <f t="shared" si="0"/>
        <v>51</v>
      </c>
      <c r="B56" s="158" t="s">
        <v>9</v>
      </c>
      <c r="C56" s="156">
        <f>'[3]geral'!C56</f>
        <v>143.20616376023142</v>
      </c>
      <c r="D56" s="156">
        <f>'[3]geral'!D56</f>
        <v>148.85123818471968</v>
      </c>
      <c r="E56" s="157">
        <f>'[3]geral'!E56</f>
        <v>153.54257006982618</v>
      </c>
      <c r="F56" s="150">
        <v>5</v>
      </c>
    </row>
    <row r="57" spans="1:6" ht="18" customHeight="1">
      <c r="A57" s="146">
        <f t="shared" si="0"/>
        <v>52</v>
      </c>
      <c r="B57" s="158" t="s">
        <v>10</v>
      </c>
      <c r="C57" s="156">
        <f>'[3]geral'!C57</f>
        <v>144.67014554870104</v>
      </c>
      <c r="D57" s="156">
        <f>'[3]geral'!D57</f>
        <v>151.07700820228064</v>
      </c>
      <c r="E57" s="157">
        <f>'[3]geral'!E57</f>
        <v>156.4000530213058</v>
      </c>
      <c r="F57" s="150">
        <v>6</v>
      </c>
    </row>
    <row r="58" spans="1:6" ht="18" customHeight="1">
      <c r="A58" s="146">
        <f t="shared" si="0"/>
        <v>53</v>
      </c>
      <c r="B58" s="158" t="s">
        <v>11</v>
      </c>
      <c r="C58" s="156">
        <f>'[3]geral'!C58</f>
        <v>145.2417000825556</v>
      </c>
      <c r="D58" s="156">
        <f>'[3]geral'!D58</f>
        <v>151.73618657674103</v>
      </c>
      <c r="E58" s="157">
        <f>'[3]geral'!E58</f>
        <v>157.1334354485175</v>
      </c>
      <c r="F58" s="150">
        <v>7</v>
      </c>
    </row>
    <row r="59" spans="1:6" ht="18" customHeight="1">
      <c r="A59" s="146">
        <f t="shared" si="0"/>
        <v>54</v>
      </c>
      <c r="B59" s="158" t="s">
        <v>12</v>
      </c>
      <c r="C59" s="156">
        <f>'[3]geral'!C60</f>
        <v>147.20145316091038</v>
      </c>
      <c r="D59" s="156">
        <f>'[3]geral'!D60</f>
        <v>153.6404592135954</v>
      </c>
      <c r="E59" s="157">
        <f>'[3]geral'!E60</f>
        <v>158.99867861643864</v>
      </c>
      <c r="F59" s="150">
        <v>8</v>
      </c>
    </row>
    <row r="60" spans="1:6" ht="18" customHeight="1">
      <c r="A60" s="146">
        <f t="shared" si="0"/>
        <v>55</v>
      </c>
      <c r="B60" s="158" t="s">
        <v>13</v>
      </c>
      <c r="C60" s="156">
        <f>'[3]geral'!C61</f>
        <v>147.2774435863976</v>
      </c>
      <c r="D60" s="156">
        <f>'[3]geral'!D61</f>
        <v>153.6774929093724</v>
      </c>
      <c r="E60" s="157">
        <f>'[3]geral'!E61</f>
        <v>159.0306020936402</v>
      </c>
      <c r="F60" s="150">
        <v>9</v>
      </c>
    </row>
    <row r="61" spans="1:6" ht="18" customHeight="1">
      <c r="A61" s="146">
        <f t="shared" si="0"/>
        <v>56</v>
      </c>
      <c r="B61" s="158" t="s">
        <v>14</v>
      </c>
      <c r="C61" s="156">
        <f>'[3]geral'!C62</f>
        <v>149.28519061769163</v>
      </c>
      <c r="D61" s="156">
        <f>'[3]geral'!D62</f>
        <v>156.02049139553185</v>
      </c>
      <c r="E61" s="157">
        <f>'[3]geral'!E62</f>
        <v>161.60728275348225</v>
      </c>
      <c r="F61" s="150">
        <v>10</v>
      </c>
    </row>
    <row r="62" spans="1:6" ht="18" customHeight="1">
      <c r="A62" s="146">
        <f t="shared" si="0"/>
        <v>57</v>
      </c>
      <c r="B62" s="158" t="s">
        <v>15</v>
      </c>
      <c r="C62" s="156">
        <f>'[3]geral'!C63</f>
        <v>150.33705808627795</v>
      </c>
      <c r="D62" s="156">
        <f>'[3]geral'!D63</f>
        <v>157.1018753122208</v>
      </c>
      <c r="E62" s="157">
        <f>'[3]geral'!E63</f>
        <v>162.71700362763255</v>
      </c>
      <c r="F62" s="150">
        <v>11</v>
      </c>
    </row>
    <row r="63" spans="1:6" ht="18" customHeight="1">
      <c r="A63" s="146">
        <f t="shared" si="0"/>
        <v>58</v>
      </c>
      <c r="B63" s="158" t="s">
        <v>16</v>
      </c>
      <c r="C63" s="156">
        <f>'[3]geral'!C64</f>
        <v>151.4297204148627</v>
      </c>
      <c r="D63" s="156">
        <f>'[3]geral'!D64</f>
        <v>158.65482162180382</v>
      </c>
      <c r="E63" s="157">
        <f>'[3]geral'!E64</f>
        <v>164.5700854709054</v>
      </c>
      <c r="F63" s="150">
        <v>12</v>
      </c>
    </row>
    <row r="64" spans="1:6" ht="18" customHeight="1">
      <c r="A64" s="146">
        <f t="shared" si="0"/>
        <v>59</v>
      </c>
      <c r="B64" s="158" t="s">
        <v>17</v>
      </c>
      <c r="C64" s="156">
        <f>'[3]geral'!C65</f>
        <v>152.48198783305685</v>
      </c>
      <c r="D64" s="156">
        <f>'[3]geral'!D65</f>
        <v>159.7263298862856</v>
      </c>
      <c r="E64" s="157">
        <f>'[3]geral'!E65</f>
        <v>165.66718897073315</v>
      </c>
      <c r="F64" s="150">
        <v>1</v>
      </c>
    </row>
    <row r="65" spans="1:6" ht="18" customHeight="1">
      <c r="A65" s="146">
        <f t="shared" si="0"/>
        <v>60</v>
      </c>
      <c r="B65" s="158" t="s">
        <v>18</v>
      </c>
      <c r="C65" s="156">
        <f>'[3]geral'!C66</f>
        <v>153.37427540811996</v>
      </c>
      <c r="D65" s="156">
        <f>'[3]geral'!D66</f>
        <v>160.62674247627754</v>
      </c>
      <c r="E65" s="157">
        <f>'[3]geral'!E66</f>
        <v>166.57746412065262</v>
      </c>
      <c r="F65" s="150">
        <v>2</v>
      </c>
    </row>
    <row r="66" spans="1:6" ht="18" customHeight="1">
      <c r="A66" s="146">
        <f t="shared" si="0"/>
        <v>61</v>
      </c>
      <c r="B66" s="158" t="s">
        <v>19</v>
      </c>
      <c r="C66" s="156">
        <f>'[3]geral'!C67</f>
        <v>153.99659699789956</v>
      </c>
      <c r="D66" s="156">
        <f>'[3]geral'!D67</f>
        <v>161.2471803261952</v>
      </c>
      <c r="E66" s="157">
        <f>'[3]geral'!E67</f>
        <v>167.20301225724555</v>
      </c>
      <c r="F66" s="150">
        <v>3</v>
      </c>
    </row>
    <row r="67" spans="1:6" ht="18" customHeight="1">
      <c r="A67" s="146">
        <f t="shared" si="0"/>
        <v>62</v>
      </c>
      <c r="B67" s="158" t="s">
        <v>20</v>
      </c>
      <c r="C67" s="156">
        <f>'[3]geral'!C68</f>
        <v>154.49253451160567</v>
      </c>
      <c r="D67" s="156">
        <f>'[3]geral'!D68</f>
        <v>161.7854033714879</v>
      </c>
      <c r="E67" s="157">
        <f>'[3]geral'!E68</f>
        <v>167.76547352222582</v>
      </c>
      <c r="F67" s="150">
        <v>4</v>
      </c>
    </row>
    <row r="68" spans="1:6" ht="18" customHeight="1">
      <c r="A68" s="146">
        <f t="shared" si="0"/>
        <v>63</v>
      </c>
      <c r="B68" s="158" t="s">
        <v>21</v>
      </c>
      <c r="C68" s="156">
        <f>'[3]geral'!C69</f>
        <v>162.76349240147832</v>
      </c>
      <c r="D68" s="156">
        <f>'[3]geral'!D69</f>
        <v>169.91800296412137</v>
      </c>
      <c r="E68" s="157">
        <f>'[3]geral'!E69</f>
        <v>175.88467789049514</v>
      </c>
      <c r="F68" s="150">
        <v>5</v>
      </c>
    </row>
    <row r="69" spans="1:6" ht="18" customHeight="1">
      <c r="A69" s="146">
        <f t="shared" si="0"/>
        <v>64</v>
      </c>
      <c r="B69" s="158" t="s">
        <v>22</v>
      </c>
      <c r="C69" s="156">
        <f>'[3]geral'!C70</f>
        <v>163.47940219948953</v>
      </c>
      <c r="D69" s="156">
        <f>'[3]geral'!D70</f>
        <v>170.56485818369333</v>
      </c>
      <c r="E69" s="157">
        <f>'[3]geral'!E70</f>
        <v>176.49426428848733</v>
      </c>
      <c r="F69" s="150">
        <v>6</v>
      </c>
    </row>
    <row r="70" spans="1:6" ht="18" customHeight="1">
      <c r="A70" s="146">
        <f t="shared" si="0"/>
        <v>65</v>
      </c>
      <c r="B70" s="158" t="s">
        <v>23</v>
      </c>
      <c r="C70" s="156">
        <f>'[3]geral'!C71</f>
        <v>163.9153472720215</v>
      </c>
      <c r="D70" s="156">
        <f>'[3]geral'!D71</f>
        <v>170.96975992418876</v>
      </c>
      <c r="E70" s="157">
        <f>'[3]geral'!E71</f>
        <v>176.88342667723046</v>
      </c>
      <c r="F70" s="150">
        <v>7</v>
      </c>
    </row>
    <row r="71" spans="1:6" ht="18" customHeight="1">
      <c r="A71" s="146">
        <f t="shared" si="0"/>
        <v>66</v>
      </c>
      <c r="B71" s="158" t="s">
        <v>24</v>
      </c>
      <c r="C71" s="156">
        <f>'[3]geral'!C72</f>
        <v>165.3711638445136</v>
      </c>
      <c r="D71" s="156">
        <f>'[3]geral'!D72</f>
        <v>172.3202553635241</v>
      </c>
      <c r="E71" s="157">
        <f>'[3]geral'!E72</f>
        <v>178.1786077522661</v>
      </c>
      <c r="F71" s="150">
        <v>8</v>
      </c>
    </row>
    <row r="72" spans="1:6" ht="18" customHeight="1">
      <c r="A72" s="146">
        <f aca="true" t="shared" si="1" ref="A72:A135">A71+1</f>
        <v>67</v>
      </c>
      <c r="B72" s="158" t="s">
        <v>25</v>
      </c>
      <c r="C72" s="156">
        <f>'[3]geral'!C73</f>
        <v>180.59324591842818</v>
      </c>
      <c r="D72" s="156">
        <f>'[3]geral'!D73</f>
        <v>187.73367954591964</v>
      </c>
      <c r="E72" s="157">
        <f>'[3]geral'!E73</f>
        <v>193.84391406475737</v>
      </c>
      <c r="F72" s="150">
        <v>9</v>
      </c>
    </row>
    <row r="73" spans="1:6" ht="18" customHeight="1">
      <c r="A73" s="146">
        <f t="shared" si="1"/>
        <v>68</v>
      </c>
      <c r="B73" s="158" t="s">
        <v>26</v>
      </c>
      <c r="C73" s="156">
        <f>'[3]geral'!C75</f>
        <v>173.1500940977064</v>
      </c>
      <c r="D73" s="156">
        <f>'[3]geral'!D75</f>
        <v>178.84451806001027</v>
      </c>
      <c r="E73" s="157">
        <f>'[3]geral'!E75</f>
        <v>183.6013397950446</v>
      </c>
      <c r="F73" s="150">
        <v>10</v>
      </c>
    </row>
    <row r="74" spans="1:6" ht="18" customHeight="1">
      <c r="A74" s="146">
        <f t="shared" si="1"/>
        <v>69</v>
      </c>
      <c r="B74" s="158" t="s">
        <v>27</v>
      </c>
      <c r="C74" s="156">
        <f>'[3]geral'!C76</f>
        <v>175.2142808317586</v>
      </c>
      <c r="D74" s="156">
        <f>'[3]geral'!D76</f>
        <v>180.9796461169489</v>
      </c>
      <c r="E74" s="157">
        <f>'[3]geral'!E76</f>
        <v>185.79610408688723</v>
      </c>
      <c r="F74" s="150">
        <v>11</v>
      </c>
    </row>
    <row r="75" spans="1:6" ht="18" customHeight="1">
      <c r="A75" s="146">
        <f t="shared" si="1"/>
        <v>70</v>
      </c>
      <c r="B75" s="158" t="s">
        <v>28</v>
      </c>
      <c r="C75" s="156">
        <f>'[3]geral'!C77</f>
        <v>175.5784445843237</v>
      </c>
      <c r="D75" s="156">
        <f>'[3]geral'!D77</f>
        <v>181.32690077807086</v>
      </c>
      <c r="E75" s="157">
        <f>'[3]geral'!E77</f>
        <v>186.12439827965582</v>
      </c>
      <c r="F75" s="150">
        <v>12</v>
      </c>
    </row>
    <row r="76" spans="1:6" ht="18" customHeight="1">
      <c r="A76" s="146">
        <f t="shared" si="1"/>
        <v>71</v>
      </c>
      <c r="B76" s="158" t="s">
        <v>29</v>
      </c>
      <c r="C76" s="156">
        <f>'[3]geral'!C78</f>
        <v>175.55002204753814</v>
      </c>
      <c r="D76" s="156">
        <f>'[3]geral'!D78</f>
        <v>181.42312797332158</v>
      </c>
      <c r="E76" s="157">
        <f>'[3]geral'!E78</f>
        <v>186.34326107483494</v>
      </c>
      <c r="F76" s="150">
        <v>1</v>
      </c>
    </row>
    <row r="77" spans="1:6" ht="18" customHeight="1">
      <c r="A77" s="146">
        <f t="shared" si="1"/>
        <v>72</v>
      </c>
      <c r="B77" s="158" t="s">
        <v>30</v>
      </c>
      <c r="C77" s="156">
        <f>'[3]geral'!C79</f>
        <v>176.90009254485287</v>
      </c>
      <c r="D77" s="156">
        <f>'[3]geral'!D79</f>
        <v>182.78983306528755</v>
      </c>
      <c r="E77" s="157">
        <f>'[3]geral'!E79</f>
        <v>187.7198466931109</v>
      </c>
      <c r="F77" s="150">
        <v>2</v>
      </c>
    </row>
    <row r="78" spans="1:6" ht="18" customHeight="1">
      <c r="A78" s="146">
        <f t="shared" si="1"/>
        <v>73</v>
      </c>
      <c r="B78" s="158" t="s">
        <v>31</v>
      </c>
      <c r="C78" s="156">
        <f>'[3]geral'!C80</f>
        <v>176.14334250293692</v>
      </c>
      <c r="D78" s="156">
        <f>'[3]geral'!D80</f>
        <v>181.88752878518346</v>
      </c>
      <c r="E78" s="157">
        <f>'[3]geral'!E80</f>
        <v>186.70530513788813</v>
      </c>
      <c r="F78" s="150">
        <v>3</v>
      </c>
    </row>
    <row r="79" spans="1:6" ht="18" customHeight="1">
      <c r="A79" s="146">
        <f t="shared" si="1"/>
        <v>74</v>
      </c>
      <c r="B79" s="158" t="s">
        <v>32</v>
      </c>
      <c r="C79" s="156">
        <f>'[3]geral'!C81</f>
        <v>174.9886769460231</v>
      </c>
      <c r="D79" s="156">
        <f>'[3]geral'!D81</f>
        <v>180.81926745819783</v>
      </c>
      <c r="E79" s="157">
        <f>'[3]geral'!E81</f>
        <v>185.69996809274318</v>
      </c>
      <c r="F79" s="150">
        <v>4</v>
      </c>
    </row>
    <row r="80" spans="1:6" ht="18" customHeight="1">
      <c r="A80" s="146">
        <f t="shared" si="1"/>
        <v>75</v>
      </c>
      <c r="B80" s="158" t="s">
        <v>33</v>
      </c>
      <c r="C80" s="156">
        <f>'[3]geral'!C82</f>
        <v>177.23228094353422</v>
      </c>
      <c r="D80" s="156">
        <f>'[3]geral'!D82</f>
        <v>183.68098056913067</v>
      </c>
      <c r="E80" s="157">
        <f>'[3]geral'!E82</f>
        <v>189.1424548617749</v>
      </c>
      <c r="F80" s="150">
        <v>5</v>
      </c>
    </row>
    <row r="81" spans="1:6" ht="18" customHeight="1">
      <c r="A81" s="146">
        <f t="shared" si="1"/>
        <v>76</v>
      </c>
      <c r="B81" s="158" t="s">
        <v>34</v>
      </c>
      <c r="C81" s="156">
        <f>'[3]geral'!C83</f>
        <v>177.59466828755023</v>
      </c>
      <c r="D81" s="156">
        <f>'[3]geral'!D83</f>
        <v>183.8190456753599</v>
      </c>
      <c r="E81" s="157">
        <f>'[3]geral'!E83</f>
        <v>189.0647278877861</v>
      </c>
      <c r="F81" s="150">
        <v>6</v>
      </c>
    </row>
    <row r="82" spans="1:6" ht="18" customHeight="1">
      <c r="A82" s="146">
        <f t="shared" si="1"/>
        <v>77</v>
      </c>
      <c r="B82" s="158" t="s">
        <v>35</v>
      </c>
      <c r="C82" s="156">
        <f>'[3]geral'!C84</f>
        <v>178.12048521808333</v>
      </c>
      <c r="D82" s="156">
        <f>'[3]geral'!D84</f>
        <v>184.08262451452475</v>
      </c>
      <c r="E82" s="157">
        <f>'[3]geral'!E84</f>
        <v>189.07597784454762</v>
      </c>
      <c r="F82" s="150">
        <v>7</v>
      </c>
    </row>
    <row r="83" spans="1:6" ht="18" customHeight="1">
      <c r="A83" s="146">
        <f t="shared" si="1"/>
        <v>78</v>
      </c>
      <c r="B83" s="158" t="s">
        <v>36</v>
      </c>
      <c r="C83" s="156">
        <f>'[3]geral'!C85</f>
        <v>178.15601338906532</v>
      </c>
      <c r="D83" s="156">
        <f>'[3]geral'!D85</f>
        <v>184.04218120057882</v>
      </c>
      <c r="E83" s="157">
        <f>'[3]geral'!E85</f>
        <v>188.96245555359025</v>
      </c>
      <c r="F83" s="150">
        <v>8</v>
      </c>
    </row>
    <row r="84" spans="1:6" ht="18" customHeight="1">
      <c r="A84" s="146">
        <f t="shared" si="1"/>
        <v>79</v>
      </c>
      <c r="B84" s="158" t="s">
        <v>37</v>
      </c>
      <c r="C84" s="156">
        <f>'[3]geral'!C86</f>
        <v>179.307126128881</v>
      </c>
      <c r="D84" s="156">
        <f>'[3]geral'!D86</f>
        <v>185.287556350707</v>
      </c>
      <c r="E84" s="157">
        <f>'[3]geral'!E86</f>
        <v>190.2960867915039</v>
      </c>
      <c r="F84" s="150">
        <v>9</v>
      </c>
    </row>
    <row r="85" spans="1:6" ht="18" customHeight="1">
      <c r="A85" s="146">
        <f t="shared" si="1"/>
        <v>80</v>
      </c>
      <c r="B85" s="158" t="s">
        <v>38</v>
      </c>
      <c r="C85" s="156">
        <f>'[3]geral'!C87</f>
        <v>179.1863303475423</v>
      </c>
      <c r="D85" s="156">
        <f>'[3]geral'!D87</f>
        <v>185.04071267593355</v>
      </c>
      <c r="E85" s="157">
        <f>'[3]geral'!E87</f>
        <v>189.9299518350828</v>
      </c>
      <c r="F85" s="150">
        <v>10</v>
      </c>
    </row>
    <row r="86" spans="1:6" ht="18" customHeight="1">
      <c r="A86" s="146">
        <f t="shared" si="1"/>
        <v>81</v>
      </c>
      <c r="B86" s="158" t="s">
        <v>39</v>
      </c>
      <c r="C86" s="156">
        <f>'[3]geral'!C88</f>
        <v>179.88801172443615</v>
      </c>
      <c r="D86" s="156">
        <f>'[3]geral'!D88</f>
        <v>185.35449700827272</v>
      </c>
      <c r="E86" s="157">
        <f>'[3]geral'!E88</f>
        <v>189.8675657112234</v>
      </c>
      <c r="F86" s="150">
        <v>11</v>
      </c>
    </row>
    <row r="87" spans="1:6" ht="18" customHeight="1">
      <c r="A87" s="146">
        <f t="shared" si="1"/>
        <v>82</v>
      </c>
      <c r="B87" s="158" t="s">
        <v>40</v>
      </c>
      <c r="C87" s="156">
        <f>'[3]geral'!C89</f>
        <v>180.5488357047007</v>
      </c>
      <c r="D87" s="156">
        <f>'[3]geral'!D89</f>
        <v>185.86213032814578</v>
      </c>
      <c r="E87" s="157">
        <f>'[3]geral'!E89</f>
        <v>190.22449615756682</v>
      </c>
      <c r="F87" s="150">
        <v>12</v>
      </c>
    </row>
    <row r="88" spans="1:6" ht="18" customHeight="1">
      <c r="A88" s="146">
        <f t="shared" si="1"/>
        <v>83</v>
      </c>
      <c r="B88" s="158" t="s">
        <v>41</v>
      </c>
      <c r="C88" s="156">
        <f>'[3]geral'!C90</f>
        <v>180.7016068399231</v>
      </c>
      <c r="D88" s="156">
        <f>'[3]geral'!D90</f>
        <v>186.07410907710377</v>
      </c>
      <c r="E88" s="157">
        <f>'[3]geral'!E90</f>
        <v>190.49347239650186</v>
      </c>
      <c r="F88" s="150">
        <v>1</v>
      </c>
    </row>
    <row r="89" spans="1:6" ht="18" customHeight="1">
      <c r="A89" s="146">
        <f t="shared" si="1"/>
        <v>84</v>
      </c>
      <c r="B89" s="158" t="s">
        <v>42</v>
      </c>
      <c r="C89" s="156">
        <f>'[3]geral'!C91</f>
        <v>181.71948893855645</v>
      </c>
      <c r="D89" s="156">
        <f>'[3]geral'!D91</f>
        <v>187.16747315067659</v>
      </c>
      <c r="E89" s="157">
        <f>'[3]geral'!E91</f>
        <v>191.6573315596505</v>
      </c>
      <c r="F89" s="150">
        <v>2</v>
      </c>
    </row>
    <row r="90" spans="1:6" ht="18" customHeight="1">
      <c r="A90" s="146">
        <f t="shared" si="1"/>
        <v>85</v>
      </c>
      <c r="B90" s="158" t="s">
        <v>43</v>
      </c>
      <c r="C90" s="156">
        <f>'[3]geral'!C92</f>
        <v>181.77455760357853</v>
      </c>
      <c r="D90" s="156">
        <f>'[3]geral'!D92</f>
        <v>187.15771097144824</v>
      </c>
      <c r="E90" s="157">
        <f>'[3]geral'!E92</f>
        <v>191.58369547902947</v>
      </c>
      <c r="F90" s="150">
        <v>3</v>
      </c>
    </row>
    <row r="91" spans="1:6" ht="18" customHeight="1">
      <c r="A91" s="146">
        <f t="shared" si="1"/>
        <v>86</v>
      </c>
      <c r="B91" s="158" t="s">
        <v>44</v>
      </c>
      <c r="C91" s="156">
        <f>'[3]geral'!C93</f>
        <v>181.73014738985103</v>
      </c>
      <c r="D91" s="156">
        <f>'[3]geral'!D93</f>
        <v>187.1130838664044</v>
      </c>
      <c r="E91" s="157">
        <f>'[3]geral'!E93</f>
        <v>191.55096833208677</v>
      </c>
      <c r="F91" s="150">
        <v>4</v>
      </c>
    </row>
    <row r="92" spans="1:6" ht="18" customHeight="1">
      <c r="A92" s="146">
        <f t="shared" si="1"/>
        <v>87</v>
      </c>
      <c r="B92" s="158" t="s">
        <v>45</v>
      </c>
      <c r="C92" s="156">
        <f>'[3]geral'!C94</f>
        <v>184.91169510128603</v>
      </c>
      <c r="D92" s="156">
        <f>'[3]geral'!D94</f>
        <v>190.9621716764311</v>
      </c>
      <c r="E92" s="157">
        <f>'[3]geral'!E94</f>
        <v>196.01515571973496</v>
      </c>
      <c r="F92" s="150">
        <v>5</v>
      </c>
    </row>
    <row r="93" spans="1:6" ht="18" customHeight="1">
      <c r="A93" s="146">
        <f t="shared" si="1"/>
        <v>88</v>
      </c>
      <c r="B93" s="158" t="s">
        <v>46</v>
      </c>
      <c r="C93" s="156">
        <f>'[3]geral'!C95</f>
        <v>184.99518630309367</v>
      </c>
      <c r="D93" s="156">
        <f>'[3]geral'!D95</f>
        <v>191.05979346871436</v>
      </c>
      <c r="E93" s="157">
        <f>'[3]geral'!E95</f>
        <v>196.1378825207699</v>
      </c>
      <c r="F93" s="150">
        <v>6</v>
      </c>
    </row>
    <row r="94" spans="1:6" ht="18" customHeight="1">
      <c r="A94" s="146">
        <f t="shared" si="1"/>
        <v>89</v>
      </c>
      <c r="B94" s="158" t="s">
        <v>47</v>
      </c>
      <c r="C94" s="156">
        <f>'[3]geral'!C96</f>
        <v>186.61970249696432</v>
      </c>
      <c r="D94" s="156">
        <f>'[3]geral'!D96</f>
        <v>192.9967821456025</v>
      </c>
      <c r="E94" s="157">
        <f>'[3]geral'!E96</f>
        <v>198.36770542800477</v>
      </c>
      <c r="F94" s="150">
        <v>7</v>
      </c>
    </row>
    <row r="95" spans="1:6" ht="18" customHeight="1">
      <c r="A95" s="146">
        <f t="shared" si="1"/>
        <v>90</v>
      </c>
      <c r="B95" s="158" t="s">
        <v>48</v>
      </c>
      <c r="C95" s="156">
        <f>'[3]geral'!C97</f>
        <v>186.76396091541855</v>
      </c>
      <c r="D95" s="156">
        <f>'[3]geral'!D97</f>
        <v>193.163302820961</v>
      </c>
      <c r="E95" s="157">
        <f>'[3]geral'!E97</f>
        <v>198.55497672573406</v>
      </c>
      <c r="F95" s="150">
        <v>8</v>
      </c>
    </row>
    <row r="96" spans="1:6" ht="18" customHeight="1">
      <c r="A96" s="146">
        <f t="shared" si="1"/>
        <v>91</v>
      </c>
      <c r="B96" s="158" t="s">
        <v>49</v>
      </c>
      <c r="C96" s="156">
        <f>'[3]geral'!C98</f>
        <v>186.77536170664203</v>
      </c>
      <c r="D96" s="156">
        <f>'[3]geral'!D98</f>
        <v>193.17573474668188</v>
      </c>
      <c r="E96" s="157">
        <f>'[3]geral'!E98</f>
        <v>198.5683511554815</v>
      </c>
      <c r="F96" s="150">
        <v>9</v>
      </c>
    </row>
    <row r="97" spans="1:6" ht="18" customHeight="1">
      <c r="A97" s="146">
        <f t="shared" si="1"/>
        <v>92</v>
      </c>
      <c r="B97" s="158" t="s">
        <v>50</v>
      </c>
      <c r="C97" s="156">
        <f>'[3]geral'!C99</f>
        <v>186.8740926536486</v>
      </c>
      <c r="D97" s="156">
        <f>'[3]geral'!D99</f>
        <v>193.31419904327458</v>
      </c>
      <c r="E97" s="157">
        <f>'[3]geral'!E99</f>
        <v>198.74447703077476</v>
      </c>
      <c r="F97" s="150">
        <v>10</v>
      </c>
    </row>
    <row r="98" spans="1:6" ht="18" customHeight="1">
      <c r="A98" s="146">
        <f t="shared" si="1"/>
        <v>93</v>
      </c>
      <c r="B98" s="158" t="s">
        <v>51</v>
      </c>
      <c r="C98" s="156">
        <f>'[3]geral'!C100</f>
        <v>186.97842336261812</v>
      </c>
      <c r="D98" s="156">
        <f>'[3]geral'!D100</f>
        <v>193.47436616666695</v>
      </c>
      <c r="E98" s="157">
        <f>'[3]geral'!E100</f>
        <v>198.9577049043189</v>
      </c>
      <c r="F98" s="150">
        <v>11</v>
      </c>
    </row>
    <row r="99" spans="1:6" ht="18" customHeight="1">
      <c r="A99" s="146">
        <f t="shared" si="1"/>
        <v>94</v>
      </c>
      <c r="B99" s="158" t="s">
        <v>52</v>
      </c>
      <c r="C99" s="156">
        <f>'[3]geral'!C101</f>
        <v>187.06128385518767</v>
      </c>
      <c r="D99" s="156">
        <f>'[3]geral'!D101</f>
        <v>193.62069577832295</v>
      </c>
      <c r="E99" s="157">
        <f>'[3]geral'!E101</f>
        <v>199.16448949447403</v>
      </c>
      <c r="F99" s="150">
        <v>12</v>
      </c>
    </row>
    <row r="100" spans="1:6" ht="18" customHeight="1">
      <c r="A100" s="146">
        <f t="shared" si="1"/>
        <v>95</v>
      </c>
      <c r="B100" s="158" t="s">
        <v>53</v>
      </c>
      <c r="C100" s="156">
        <f>'[3]geral'!C102</f>
        <v>187.4594468239423</v>
      </c>
      <c r="D100" s="156">
        <f>'[3]geral'!D102</f>
        <v>194.24441490505112</v>
      </c>
      <c r="E100" s="157">
        <f>'[3]geral'!E102</f>
        <v>200.00264410853683</v>
      </c>
      <c r="F100" s="150">
        <v>1</v>
      </c>
    </row>
    <row r="101" spans="1:6" ht="18" customHeight="1">
      <c r="A101" s="146">
        <f t="shared" si="1"/>
        <v>96</v>
      </c>
      <c r="B101" s="158" t="s">
        <v>54</v>
      </c>
      <c r="C101" s="156">
        <f>'[3]geral'!C103</f>
        <v>187.56692380560307</v>
      </c>
      <c r="D101" s="156">
        <f>'[3]geral'!D103</f>
        <v>194.39912599249064</v>
      </c>
      <c r="E101" s="157">
        <f>'[3]geral'!E103</f>
        <v>200.20216544852465</v>
      </c>
      <c r="F101" s="150">
        <v>2</v>
      </c>
    </row>
    <row r="102" spans="1:6" ht="18" customHeight="1">
      <c r="A102" s="146">
        <f t="shared" si="1"/>
        <v>97</v>
      </c>
      <c r="B102" s="158" t="s">
        <v>55</v>
      </c>
      <c r="C102" s="156">
        <f>'[3]geral'!C104</f>
        <v>187.7610100716771</v>
      </c>
      <c r="D102" s="156">
        <f>'[3]geral'!D104</f>
        <v>194.6716373206184</v>
      </c>
      <c r="E102" s="157">
        <f>'[3]geral'!E104</f>
        <v>200.5490157155745</v>
      </c>
      <c r="F102" s="150">
        <v>3</v>
      </c>
    </row>
    <row r="103" spans="1:6" ht="18" customHeight="1">
      <c r="A103" s="146">
        <f t="shared" si="1"/>
        <v>98</v>
      </c>
      <c r="B103" s="158" t="s">
        <v>56</v>
      </c>
      <c r="C103" s="156">
        <f>'[3]geral'!C105</f>
        <v>187.8111582042271</v>
      </c>
      <c r="D103" s="156">
        <f>'[3]geral'!D105</f>
        <v>194.7504620224987</v>
      </c>
      <c r="E103" s="157">
        <f>'[3]geral'!E105</f>
        <v>200.65510500282244</v>
      </c>
      <c r="F103" s="150">
        <v>4</v>
      </c>
    </row>
    <row r="104" spans="1:6" ht="18" customHeight="1">
      <c r="A104" s="146">
        <f t="shared" si="1"/>
        <v>99</v>
      </c>
      <c r="B104" s="158" t="s">
        <v>57</v>
      </c>
      <c r="C104" s="156">
        <f>'[3]geral'!C106</f>
        <v>193.86453188260995</v>
      </c>
      <c r="D104" s="156">
        <f>'[3]geral'!D106</f>
        <v>202.10240213404802</v>
      </c>
      <c r="E104" s="157">
        <f>'[3]geral'!E106</f>
        <v>209.2267517259653</v>
      </c>
      <c r="F104" s="150">
        <v>5</v>
      </c>
    </row>
    <row r="105" spans="1:6" ht="18" customHeight="1">
      <c r="A105" s="146">
        <f t="shared" si="1"/>
        <v>100</v>
      </c>
      <c r="B105" s="158" t="s">
        <v>58</v>
      </c>
      <c r="C105" s="156">
        <f>'[3]geral'!C107</f>
        <v>196.86256509385194</v>
      </c>
      <c r="D105" s="156">
        <f>'[3]geral'!D107</f>
        <v>204.8254795500338</v>
      </c>
      <c r="E105" s="157">
        <f>'[3]geral'!E107</f>
        <v>211.6746887721205</v>
      </c>
      <c r="F105" s="150">
        <v>6</v>
      </c>
    </row>
    <row r="106" spans="1:6" ht="18" customHeight="1">
      <c r="A106" s="146">
        <f t="shared" si="1"/>
        <v>101</v>
      </c>
      <c r="B106" s="158" t="s">
        <v>59</v>
      </c>
      <c r="C106" s="156">
        <f>'[3]geral'!C108</f>
        <v>199.47566985116728</v>
      </c>
      <c r="D106" s="156">
        <f>'[3]geral'!D108</f>
        <v>207.15566257978392</v>
      </c>
      <c r="E106" s="157">
        <f>'[3]geral'!E108</f>
        <v>213.72362118807192</v>
      </c>
      <c r="F106" s="150">
        <v>7</v>
      </c>
    </row>
    <row r="107" spans="1:6" ht="18" customHeight="1">
      <c r="A107" s="146">
        <f t="shared" si="1"/>
        <v>102</v>
      </c>
      <c r="B107" s="158" t="s">
        <v>60</v>
      </c>
      <c r="C107" s="156">
        <f>'[3]geral'!C109</f>
        <v>201.05686631229463</v>
      </c>
      <c r="D107" s="156">
        <f>'[3]geral'!D109</f>
        <v>208.52957910565473</v>
      </c>
      <c r="E107" s="157">
        <f>'[3]geral'!E109</f>
        <v>214.89279674046512</v>
      </c>
      <c r="F107" s="150">
        <v>8</v>
      </c>
    </row>
    <row r="108" spans="1:6" ht="18" customHeight="1">
      <c r="A108" s="146">
        <f t="shared" si="1"/>
        <v>103</v>
      </c>
      <c r="B108" s="158" t="s">
        <v>61</v>
      </c>
      <c r="C108" s="156">
        <f>'[3]geral'!C110</f>
        <v>201.16421106060474</v>
      </c>
      <c r="D108" s="156">
        <f>'[3]geral'!D110</f>
        <v>208.68389758943485</v>
      </c>
      <c r="E108" s="157">
        <f>'[3]geral'!E110</f>
        <v>215.0916766521868</v>
      </c>
      <c r="F108" s="150">
        <v>9</v>
      </c>
    </row>
    <row r="109" spans="1:6" ht="18" customHeight="1">
      <c r="A109" s="146">
        <f t="shared" si="1"/>
        <v>104</v>
      </c>
      <c r="B109" s="158" t="s">
        <v>62</v>
      </c>
      <c r="C109" s="156">
        <f>'[3]geral'!C111</f>
        <v>201.9078104367422</v>
      </c>
      <c r="D109" s="156">
        <f>'[3]geral'!D111</f>
        <v>209.42135156610576</v>
      </c>
      <c r="E109" s="157">
        <f>'[3]geral'!E111</f>
        <v>215.82031218167623</v>
      </c>
      <c r="F109" s="150">
        <v>10</v>
      </c>
    </row>
    <row r="110" spans="1:6" ht="18" customHeight="1">
      <c r="A110" s="146">
        <f t="shared" si="1"/>
        <v>105</v>
      </c>
      <c r="B110" s="158" t="s">
        <v>63</v>
      </c>
      <c r="C110" s="156">
        <f>'[3]geral'!C112</f>
        <v>203.466990353944</v>
      </c>
      <c r="D110" s="156">
        <f>'[3]geral'!D112</f>
        <v>210.71188705325415</v>
      </c>
      <c r="E110" s="157">
        <f>'[3]geral'!E112</f>
        <v>216.84742722280419</v>
      </c>
      <c r="F110" s="150">
        <v>11</v>
      </c>
    </row>
    <row r="111" spans="1:6" ht="18" customHeight="1">
      <c r="A111" s="146">
        <f t="shared" si="1"/>
        <v>106</v>
      </c>
      <c r="B111" s="158" t="s">
        <v>64</v>
      </c>
      <c r="C111" s="156">
        <f>'[3]geral'!C113</f>
        <v>203.24247164973272</v>
      </c>
      <c r="D111" s="156">
        <f>'[3]geral'!D113</f>
        <v>210.54611781269557</v>
      </c>
      <c r="E111" s="157">
        <f>'[3]geral'!E113</f>
        <v>216.7388056410106</v>
      </c>
      <c r="F111" s="150">
        <v>12</v>
      </c>
    </row>
    <row r="112" spans="1:6" ht="18" customHeight="1">
      <c r="A112" s="146">
        <f t="shared" si="1"/>
        <v>107</v>
      </c>
      <c r="B112" s="158" t="s">
        <v>65</v>
      </c>
      <c r="C112" s="156">
        <f>'[3]geral'!C114</f>
        <v>202.11985733086993</v>
      </c>
      <c r="D112" s="156">
        <f>'[3]geral'!D114</f>
        <v>209.59462569799214</v>
      </c>
      <c r="E112" s="157">
        <f>'[3]geral'!E114</f>
        <v>215.9556187390785</v>
      </c>
      <c r="F112" s="150">
        <v>1</v>
      </c>
    </row>
    <row r="113" spans="1:6" ht="18" customHeight="1">
      <c r="A113" s="146">
        <f t="shared" si="1"/>
        <v>108</v>
      </c>
      <c r="B113" s="158" t="s">
        <v>66</v>
      </c>
      <c r="C113" s="156">
        <f>'[3]geral'!C115</f>
        <v>201.73327598671548</v>
      </c>
      <c r="D113" s="156">
        <f>'[3]geral'!D115</f>
        <v>209.29134212652417</v>
      </c>
      <c r="E113" s="157">
        <f>'[3]geral'!E115</f>
        <v>215.7336310407144</v>
      </c>
      <c r="F113" s="150">
        <v>2</v>
      </c>
    </row>
    <row r="114" spans="1:6" ht="18" customHeight="1">
      <c r="A114" s="146">
        <f t="shared" si="1"/>
        <v>109</v>
      </c>
      <c r="B114" s="158" t="s">
        <v>67</v>
      </c>
      <c r="C114" s="156">
        <f>'[3]geral'!C116</f>
        <v>201.37622367132624</v>
      </c>
      <c r="D114" s="156">
        <f>'[3]geral'!D116</f>
        <v>209.01865676560024</v>
      </c>
      <c r="E114" s="157">
        <f>'[3]geral'!E116</f>
        <v>215.54314898360914</v>
      </c>
      <c r="F114" s="150">
        <v>3</v>
      </c>
    </row>
    <row r="115" spans="1:6" ht="18" customHeight="1">
      <c r="A115" s="146">
        <f t="shared" si="1"/>
        <v>110</v>
      </c>
      <c r="B115" s="158" t="s">
        <v>68</v>
      </c>
      <c r="C115" s="156">
        <f>'[3]geral'!C117</f>
        <v>199.89260354007646</v>
      </c>
      <c r="D115" s="156">
        <f>'[3]geral'!D117</f>
        <v>207.89502847248997</v>
      </c>
      <c r="E115" s="157">
        <f>'[3]geral'!E117</f>
        <v>214.77012283520554</v>
      </c>
      <c r="F115" s="150">
        <v>4</v>
      </c>
    </row>
    <row r="116" spans="1:6" ht="18" customHeight="1">
      <c r="A116" s="146">
        <f t="shared" si="1"/>
        <v>111</v>
      </c>
      <c r="B116" s="158" t="s">
        <v>69</v>
      </c>
      <c r="C116" s="156">
        <f>'[3]geral'!C118</f>
        <v>204.2245779035375</v>
      </c>
      <c r="D116" s="156">
        <f>'[3]geral'!D118</f>
        <v>213.16584161589333</v>
      </c>
      <c r="E116" s="157">
        <f>'[3]geral'!E118</f>
        <v>220.92293614560674</v>
      </c>
      <c r="F116" s="150">
        <v>5</v>
      </c>
    </row>
    <row r="117" spans="1:6" ht="18" customHeight="1">
      <c r="A117" s="146">
        <f t="shared" si="1"/>
        <v>112</v>
      </c>
      <c r="B117" s="158" t="s">
        <v>70</v>
      </c>
      <c r="C117" s="156">
        <f>'[3]geral'!C119</f>
        <v>203.96644696188636</v>
      </c>
      <c r="D117" s="156">
        <f>'[3]geral'!D119</f>
        <v>212.69523733902005</v>
      </c>
      <c r="E117" s="157">
        <f>'[3]geral'!E119</f>
        <v>220.24987289879667</v>
      </c>
      <c r="F117" s="150">
        <v>6</v>
      </c>
    </row>
    <row r="118" spans="1:6" ht="18" customHeight="1">
      <c r="A118" s="146">
        <f t="shared" si="1"/>
        <v>113</v>
      </c>
      <c r="B118" s="158" t="s">
        <v>71</v>
      </c>
      <c r="C118" s="156">
        <f>'[3]geral'!C120</f>
        <v>203.24899732876113</v>
      </c>
      <c r="D118" s="156">
        <f>'[3]geral'!D120</f>
        <v>212.07080902438918</v>
      </c>
      <c r="E118" s="157">
        <f>'[3]geral'!E120</f>
        <v>219.71735746960317</v>
      </c>
      <c r="F118" s="150">
        <v>7</v>
      </c>
    </row>
    <row r="119" spans="1:6" ht="18" customHeight="1">
      <c r="A119" s="146">
        <f t="shared" si="1"/>
        <v>114</v>
      </c>
      <c r="B119" s="158" t="s">
        <v>72</v>
      </c>
      <c r="C119" s="156">
        <f>'[3]geral'!C121</f>
        <v>202.1066114073835</v>
      </c>
      <c r="D119" s="156">
        <f>'[3]geral'!D121</f>
        <v>211.21490427426596</v>
      </c>
      <c r="E119" s="157">
        <f>'[3]geral'!E121</f>
        <v>219.14031058939884</v>
      </c>
      <c r="F119" s="150">
        <v>8</v>
      </c>
    </row>
    <row r="120" spans="1:6" ht="18" customHeight="1">
      <c r="A120" s="146">
        <f t="shared" si="1"/>
        <v>115</v>
      </c>
      <c r="B120" s="158" t="s">
        <v>73</v>
      </c>
      <c r="C120" s="156">
        <f>'[3]geral'!C122</f>
        <v>202.24035651084586</v>
      </c>
      <c r="D120" s="156">
        <f>'[3]geral'!D122</f>
        <v>211.32881575491194</v>
      </c>
      <c r="E120" s="157">
        <f>'[3]geral'!E122</f>
        <v>219.23470062492177</v>
      </c>
      <c r="F120" s="150">
        <v>9</v>
      </c>
    </row>
    <row r="121" spans="1:6" ht="18" customHeight="1">
      <c r="A121" s="146">
        <f t="shared" si="1"/>
        <v>116</v>
      </c>
      <c r="B121" s="158" t="s">
        <v>74</v>
      </c>
      <c r="C121" s="156">
        <f>'[3]geral'!C123</f>
        <v>202.72666392642728</v>
      </c>
      <c r="D121" s="156">
        <f>'[3]geral'!D123</f>
        <v>211.79966220200834</v>
      </c>
      <c r="E121" s="157">
        <f>'[3]geral'!E123</f>
        <v>219.68882240569457</v>
      </c>
      <c r="F121" s="150">
        <v>10</v>
      </c>
    </row>
    <row r="122" spans="1:6" ht="18" customHeight="1">
      <c r="A122" s="146">
        <f t="shared" si="1"/>
        <v>117</v>
      </c>
      <c r="B122" s="158" t="s">
        <v>75</v>
      </c>
      <c r="C122" s="156">
        <f>'[3]geral'!C124</f>
        <v>202.7728950082039</v>
      </c>
      <c r="D122" s="156">
        <f>'[3]geral'!D124</f>
        <v>211.91696463881019</v>
      </c>
      <c r="E122" s="157">
        <f>'[3]geral'!E124</f>
        <v>219.87400466848004</v>
      </c>
      <c r="F122" s="150">
        <v>11</v>
      </c>
    </row>
    <row r="123" spans="1:6" ht="18" customHeight="1">
      <c r="A123" s="146">
        <f t="shared" si="1"/>
        <v>118</v>
      </c>
      <c r="B123" s="158" t="s">
        <v>76</v>
      </c>
      <c r="C123" s="156">
        <f>'[3]geral'!C125</f>
        <v>202.83227570133434</v>
      </c>
      <c r="D123" s="156">
        <f>'[3]geral'!D125</f>
        <v>212.03995992786278</v>
      </c>
      <c r="E123" s="157">
        <f>'[3]geral'!E125</f>
        <v>220.0576868731177</v>
      </c>
      <c r="F123" s="150">
        <v>12</v>
      </c>
    </row>
    <row r="124" spans="1:6" ht="18" customHeight="1">
      <c r="A124" s="146">
        <f t="shared" si="1"/>
        <v>119</v>
      </c>
      <c r="B124" s="158" t="s">
        <v>77</v>
      </c>
      <c r="C124" s="156">
        <f>'[3]geral'!C126</f>
        <v>202.49771809957525</v>
      </c>
      <c r="D124" s="156">
        <f>'[3]geral'!D126</f>
        <v>211.79027592255557</v>
      </c>
      <c r="E124" s="157">
        <f>'[3]geral'!E126</f>
        <v>219.89060262846056</v>
      </c>
      <c r="F124" s="150">
        <v>1</v>
      </c>
    </row>
    <row r="125" spans="1:6" ht="18" customHeight="1">
      <c r="A125" s="146">
        <f t="shared" si="1"/>
        <v>120</v>
      </c>
      <c r="B125" s="158" t="s">
        <v>78</v>
      </c>
      <c r="C125" s="156">
        <f>'[3]geral'!C127</f>
        <v>203.96726071308805</v>
      </c>
      <c r="D125" s="156">
        <f>'[3]geral'!D127</f>
        <v>213.42086386942458</v>
      </c>
      <c r="E125" s="157">
        <f>'[3]geral'!E127</f>
        <v>221.66962040361628</v>
      </c>
      <c r="F125" s="150">
        <v>2</v>
      </c>
    </row>
    <row r="126" spans="1:6" ht="18" customHeight="1">
      <c r="A126" s="146">
        <f t="shared" si="1"/>
        <v>121</v>
      </c>
      <c r="B126" s="158" t="s">
        <v>79</v>
      </c>
      <c r="C126" s="156">
        <f>'[3]geral'!C128</f>
        <v>204.00858587264412</v>
      </c>
      <c r="D126" s="156">
        <f>'[3]geral'!D128</f>
        <v>212.87769642701514</v>
      </c>
      <c r="E126" s="157">
        <f>'[3]geral'!E128</f>
        <v>220.56654477998646</v>
      </c>
      <c r="F126" s="150">
        <v>3</v>
      </c>
    </row>
    <row r="127" spans="1:6" ht="18" customHeight="1">
      <c r="A127" s="146">
        <f t="shared" si="1"/>
        <v>122</v>
      </c>
      <c r="B127" s="158" t="s">
        <v>80</v>
      </c>
      <c r="C127" s="156">
        <f>'[3]geral'!C129</f>
        <v>204.4990996437128</v>
      </c>
      <c r="D127" s="156">
        <f>'[3]geral'!D129</f>
        <v>213.20153156483153</v>
      </c>
      <c r="E127" s="157">
        <f>'[3]geral'!E129</f>
        <v>220.7288235545478</v>
      </c>
      <c r="F127" s="150">
        <v>4</v>
      </c>
    </row>
    <row r="128" spans="1:6" ht="18" customHeight="1">
      <c r="A128" s="146">
        <f t="shared" si="1"/>
        <v>123</v>
      </c>
      <c r="B128" s="158" t="s">
        <v>81</v>
      </c>
      <c r="C128" s="156">
        <f>'[3]geral'!C130</f>
        <v>210.5637796369289</v>
      </c>
      <c r="D128" s="156">
        <f>'[3]geral'!D130</f>
        <v>220.36371298044264</v>
      </c>
      <c r="E128" s="157">
        <f>'[3]geral'!E130</f>
        <v>228.9181150700416</v>
      </c>
      <c r="F128" s="150">
        <v>5</v>
      </c>
    </row>
    <row r="129" spans="1:6" ht="18" customHeight="1">
      <c r="A129" s="146">
        <f t="shared" si="1"/>
        <v>124</v>
      </c>
      <c r="B129" s="158" t="s">
        <v>82</v>
      </c>
      <c r="C129" s="156">
        <f>'[3]geral'!C131</f>
        <v>212.83135780208517</v>
      </c>
      <c r="D129" s="156">
        <f>'[3]geral'!D131</f>
        <v>222.1347196884042</v>
      </c>
      <c r="E129" s="157">
        <f>'[3]geral'!E131</f>
        <v>230.20463035425567</v>
      </c>
      <c r="F129" s="150">
        <v>6</v>
      </c>
    </row>
    <row r="130" spans="1:6" ht="18" customHeight="1">
      <c r="A130" s="146">
        <f t="shared" si="1"/>
        <v>125</v>
      </c>
      <c r="B130" s="158" t="s">
        <v>83</v>
      </c>
      <c r="C130" s="156">
        <f>'[3]geral'!C132</f>
        <v>213.47857073987836</v>
      </c>
      <c r="D130" s="156">
        <f>'[3]geral'!D132</f>
        <v>222.86572634551763</v>
      </c>
      <c r="E130" s="157">
        <f>'[3]geral'!E132</f>
        <v>231.013329869377</v>
      </c>
      <c r="F130" s="150">
        <v>7</v>
      </c>
    </row>
    <row r="131" spans="1:6" ht="18" customHeight="1">
      <c r="A131" s="146">
        <f t="shared" si="1"/>
        <v>126</v>
      </c>
      <c r="B131" s="158" t="s">
        <v>84</v>
      </c>
      <c r="C131" s="156">
        <f>'[3]geral'!C133</f>
        <v>214.12436158470487</v>
      </c>
      <c r="D131" s="156">
        <f>'[3]geral'!D133</f>
        <v>223.44232364544368</v>
      </c>
      <c r="E131" s="157">
        <f>'[3]geral'!E133</f>
        <v>231.52111585811565</v>
      </c>
      <c r="F131" s="150">
        <v>8</v>
      </c>
    </row>
    <row r="132" spans="1:6" ht="18" customHeight="1">
      <c r="A132" s="146">
        <f t="shared" si="1"/>
        <v>127</v>
      </c>
      <c r="B132" s="158" t="s">
        <v>85</v>
      </c>
      <c r="C132" s="156">
        <f>'[3]geral'!C134</f>
        <v>216.0288338503895</v>
      </c>
      <c r="D132" s="156">
        <f>'[3]geral'!D134</f>
        <v>224.97202954752711</v>
      </c>
      <c r="E132" s="157">
        <f>'[3]geral'!E134</f>
        <v>232.68441052677446</v>
      </c>
      <c r="F132" s="150">
        <v>9</v>
      </c>
    </row>
    <row r="133" spans="1:6" ht="18" customHeight="1">
      <c r="A133" s="146">
        <f t="shared" si="1"/>
        <v>128</v>
      </c>
      <c r="B133" s="158" t="s">
        <v>86</v>
      </c>
      <c r="C133" s="156">
        <f>'[3]geral'!C135</f>
        <v>217.6894253000461</v>
      </c>
      <c r="D133" s="156">
        <f>'[3]geral'!D135</f>
        <v>226.27273364592236</v>
      </c>
      <c r="E133" s="157">
        <f>'[3]geral'!E135</f>
        <v>233.6339144523023</v>
      </c>
      <c r="F133" s="150">
        <v>10</v>
      </c>
    </row>
    <row r="134" spans="1:6" ht="18" customHeight="1">
      <c r="A134" s="146">
        <f t="shared" si="1"/>
        <v>129</v>
      </c>
      <c r="B134" s="158" t="s">
        <v>87</v>
      </c>
      <c r="C134" s="156">
        <f>'[3]geral'!C136</f>
        <v>219.58256951362944</v>
      </c>
      <c r="D134" s="156">
        <f>'[3]geral'!D136</f>
        <v>227.92394225528224</v>
      </c>
      <c r="E134" s="157">
        <f>'[3]geral'!E136</f>
        <v>235.045963214552</v>
      </c>
      <c r="F134" s="150">
        <v>11</v>
      </c>
    </row>
    <row r="135" spans="1:6" s="159" customFormat="1" ht="18" customHeight="1">
      <c r="A135" s="146">
        <f t="shared" si="1"/>
        <v>130</v>
      </c>
      <c r="B135" s="158" t="s">
        <v>88</v>
      </c>
      <c r="C135" s="156">
        <f>'[3]geral'!C137</f>
        <v>221.9848453948531</v>
      </c>
      <c r="D135" s="156">
        <f>'[3]geral'!D137</f>
        <v>229.96002302120203</v>
      </c>
      <c r="E135" s="157">
        <f>'[3]geral'!E137</f>
        <v>236.72187742416642</v>
      </c>
      <c r="F135" s="150">
        <v>12</v>
      </c>
    </row>
    <row r="136" spans="1:6" s="159" customFormat="1" ht="18" customHeight="1">
      <c r="A136" s="146">
        <f aca="true" t="shared" si="2" ref="A136:A199">A135+1</f>
        <v>131</v>
      </c>
      <c r="B136" s="158" t="s">
        <v>89</v>
      </c>
      <c r="C136" s="156">
        <f>'[3]geral'!C138</f>
        <v>222.5891024203816</v>
      </c>
      <c r="D136" s="156">
        <f>'[3]geral'!D138</f>
        <v>230.66687138419394</v>
      </c>
      <c r="E136" s="157">
        <f>'[3]geral'!E138</f>
        <v>237.52458981791162</v>
      </c>
      <c r="F136" s="150">
        <v>1</v>
      </c>
    </row>
    <row r="137" spans="1:6" s="159" customFormat="1" ht="18" customHeight="1">
      <c r="A137" s="146">
        <f t="shared" si="2"/>
        <v>132</v>
      </c>
      <c r="B137" s="158" t="s">
        <v>90</v>
      </c>
      <c r="C137" s="156">
        <f>'[3]geral'!C139</f>
        <v>224.09409591219796</v>
      </c>
      <c r="D137" s="156">
        <f>'[3]geral'!D139</f>
        <v>232.01515218851807</v>
      </c>
      <c r="E137" s="157">
        <f>'[3]geral'!E139</f>
        <v>238.7168564722733</v>
      </c>
      <c r="F137" s="150">
        <v>2</v>
      </c>
    </row>
    <row r="138" spans="1:6" s="159" customFormat="1" ht="18" customHeight="1">
      <c r="A138" s="146">
        <f t="shared" si="2"/>
        <v>133</v>
      </c>
      <c r="B138" s="158" t="s">
        <v>91</v>
      </c>
      <c r="C138" s="156">
        <f>'[3]geral'!C140</f>
        <v>225.6363891915246</v>
      </c>
      <c r="D138" s="156">
        <f>'[3]geral'!D140</f>
        <v>233.53496541784997</v>
      </c>
      <c r="E138" s="157">
        <f>'[3]geral'!E140</f>
        <v>240.20905764039173</v>
      </c>
      <c r="F138" s="150">
        <v>3</v>
      </c>
    </row>
    <row r="139" spans="1:6" ht="18" customHeight="1">
      <c r="A139" s="146">
        <f t="shared" si="2"/>
        <v>134</v>
      </c>
      <c r="B139" s="158" t="s">
        <v>92</v>
      </c>
      <c r="C139" s="156">
        <f>'[3]geral'!C141</f>
        <v>226.4071665350559</v>
      </c>
      <c r="D139" s="156">
        <f>'[3]geral'!D141</f>
        <v>234.19908056263614</v>
      </c>
      <c r="E139" s="157">
        <f>'[3]geral'!E141</f>
        <v>240.76798621526925</v>
      </c>
      <c r="F139" s="150">
        <v>4</v>
      </c>
    </row>
    <row r="140" spans="1:6" ht="18" customHeight="1">
      <c r="A140" s="146">
        <f t="shared" si="2"/>
        <v>135</v>
      </c>
      <c r="B140" s="158" t="s">
        <v>93</v>
      </c>
      <c r="C140" s="156">
        <f>'[3]geral'!C142</f>
        <v>232.83057944935226</v>
      </c>
      <c r="D140" s="156">
        <f>'[3]geral'!D142</f>
        <v>241.9709948558515</v>
      </c>
      <c r="E140" s="157">
        <f>'[3]geral'!E142</f>
        <v>249.80596814105195</v>
      </c>
      <c r="F140" s="150">
        <v>5</v>
      </c>
    </row>
    <row r="141" spans="1:6" ht="18" customHeight="1">
      <c r="A141" s="146">
        <f t="shared" si="2"/>
        <v>136</v>
      </c>
      <c r="B141" s="158" t="s">
        <v>94</v>
      </c>
      <c r="C141" s="156">
        <f>'[3]geral'!C143</f>
        <v>232.17147393169495</v>
      </c>
      <c r="D141" s="156">
        <f>'[3]geral'!D143</f>
        <v>241.49023318151876</v>
      </c>
      <c r="E141" s="157">
        <f>'[3]geral'!E143</f>
        <v>249.49859917123126</v>
      </c>
      <c r="F141" s="150">
        <v>6</v>
      </c>
    </row>
    <row r="142" spans="1:6" ht="18" customHeight="1">
      <c r="A142" s="146">
        <f t="shared" si="2"/>
        <v>137</v>
      </c>
      <c r="B142" s="158" t="s">
        <v>95</v>
      </c>
      <c r="C142" s="156">
        <f>'[3]geral'!C144</f>
        <v>231.94399434025905</v>
      </c>
      <c r="D142" s="156">
        <f>'[3]geral'!D144</f>
        <v>241.30998244989482</v>
      </c>
      <c r="E142" s="157">
        <f>'[3]geral'!E144</f>
        <v>249.3644749569269</v>
      </c>
      <c r="F142" s="150">
        <v>7</v>
      </c>
    </row>
    <row r="143" spans="1:6" ht="18" customHeight="1">
      <c r="A143" s="146">
        <f t="shared" si="2"/>
        <v>138</v>
      </c>
      <c r="B143" s="158" t="s">
        <v>96</v>
      </c>
      <c r="C143" s="156">
        <f>'[3]geral'!C145</f>
        <v>231.79750907846704</v>
      </c>
      <c r="D143" s="156">
        <f>'[3]geral'!D145</f>
        <v>241.21414956184174</v>
      </c>
      <c r="E143" s="157">
        <f>'[3]geral'!E145</f>
        <v>249.3177276536291</v>
      </c>
      <c r="F143" s="150">
        <v>8</v>
      </c>
    </row>
    <row r="144" spans="1:6" ht="18" customHeight="1">
      <c r="A144" s="146">
        <f t="shared" si="2"/>
        <v>139</v>
      </c>
      <c r="B144" s="158" t="s">
        <v>97</v>
      </c>
      <c r="C144" s="156">
        <f>'[3]geral'!C146</f>
        <v>232.753105676857</v>
      </c>
      <c r="D144" s="156">
        <f>'[3]geral'!D146</f>
        <v>242.03143353283977</v>
      </c>
      <c r="E144" s="157">
        <f>'[3]geral'!E146</f>
        <v>249.99878565769527</v>
      </c>
      <c r="F144" s="150">
        <v>9</v>
      </c>
    </row>
    <row r="145" spans="1:6" ht="18" customHeight="1">
      <c r="A145" s="146">
        <f t="shared" si="2"/>
        <v>140</v>
      </c>
      <c r="B145" s="158" t="s">
        <v>98</v>
      </c>
      <c r="C145" s="156">
        <f>'[3]geral'!C147</f>
        <v>233.90308455605836</v>
      </c>
      <c r="D145" s="156">
        <f>'[3]geral'!D147</f>
        <v>242.9495919388075</v>
      </c>
      <c r="E145" s="157">
        <f>'[3]geral'!E147</f>
        <v>250.69040260456026</v>
      </c>
      <c r="F145" s="150">
        <v>10</v>
      </c>
    </row>
    <row r="146" spans="1:6" ht="18" customHeight="1">
      <c r="A146" s="146">
        <f t="shared" si="2"/>
        <v>141</v>
      </c>
      <c r="B146" s="158" t="s">
        <v>99</v>
      </c>
      <c r="C146" s="156">
        <f>'[3]geral'!C148</f>
        <v>234.49786293933343</v>
      </c>
      <c r="D146" s="156">
        <f>'[3]geral'!D148</f>
        <v>243.4064036822424</v>
      </c>
      <c r="E146" s="157">
        <f>'[3]geral'!E148</f>
        <v>251.01274302340923</v>
      </c>
      <c r="F146" s="150">
        <v>11</v>
      </c>
    </row>
    <row r="147" spans="1:6" ht="18" customHeight="1">
      <c r="A147" s="146">
        <f t="shared" si="2"/>
        <v>142</v>
      </c>
      <c r="B147" s="158" t="s">
        <v>100</v>
      </c>
      <c r="C147" s="156">
        <f>'[3]geral'!C149</f>
        <v>234.92632979622007</v>
      </c>
      <c r="D147" s="156">
        <f>'[3]geral'!D149</f>
        <v>243.77007242099867</v>
      </c>
      <c r="E147" s="157">
        <f>'[3]geral'!E149</f>
        <v>251.3126670437287</v>
      </c>
      <c r="F147" s="150">
        <v>12</v>
      </c>
    </row>
    <row r="148" spans="1:6" ht="18" customHeight="1">
      <c r="A148" s="146">
        <f t="shared" si="2"/>
        <v>143</v>
      </c>
      <c r="B148" s="158" t="s">
        <v>101</v>
      </c>
      <c r="C148" s="156">
        <f>'[3]geral'!C150</f>
        <v>234.53903431818281</v>
      </c>
      <c r="D148" s="156">
        <f>'[3]geral'!D150</f>
        <v>243.80317660668115</v>
      </c>
      <c r="E148" s="157">
        <f>'[3]geral'!E150</f>
        <v>251.74989890638057</v>
      </c>
      <c r="F148" s="150">
        <v>1</v>
      </c>
    </row>
    <row r="149" spans="1:6" ht="18" customHeight="1">
      <c r="A149" s="146">
        <f t="shared" si="2"/>
        <v>144</v>
      </c>
      <c r="B149" s="158" t="s">
        <v>102</v>
      </c>
      <c r="C149" s="156">
        <f>'[3]geral'!C151</f>
        <v>234.60340680178865</v>
      </c>
      <c r="D149" s="156">
        <f>'[3]geral'!D151</f>
        <v>243.8858911323639</v>
      </c>
      <c r="E149" s="157">
        <f>'[3]geral'!E151</f>
        <v>251.8499249441924</v>
      </c>
      <c r="F149" s="150">
        <v>2</v>
      </c>
    </row>
    <row r="150" spans="1:6" ht="18" customHeight="1">
      <c r="A150" s="146">
        <f t="shared" si="2"/>
        <v>145</v>
      </c>
      <c r="B150" s="158" t="s">
        <v>103</v>
      </c>
      <c r="C150" s="156">
        <f>'[3]geral'!C152</f>
        <v>237.34605360121935</v>
      </c>
      <c r="D150" s="156">
        <f>'[3]geral'!D152</f>
        <v>247.85277859649918</v>
      </c>
      <c r="E150" s="157">
        <f>'[3]geral'!E152</f>
        <v>256.97839988703083</v>
      </c>
      <c r="F150" s="150">
        <v>3</v>
      </c>
    </row>
    <row r="151" spans="1:6" ht="18" customHeight="1">
      <c r="A151" s="146">
        <f t="shared" si="2"/>
        <v>146</v>
      </c>
      <c r="B151" s="158" t="s">
        <v>104</v>
      </c>
      <c r="C151" s="156">
        <f>'[3]geral'!C153</f>
        <v>237.47616151650843</v>
      </c>
      <c r="D151" s="156">
        <f>'[3]geral'!D153</f>
        <v>247.63083533409133</v>
      </c>
      <c r="E151" s="157">
        <f>'[3]geral'!E153</f>
        <v>256.4187980733187</v>
      </c>
      <c r="F151" s="150">
        <v>4</v>
      </c>
    </row>
    <row r="152" spans="1:6" ht="18" customHeight="1">
      <c r="A152" s="146">
        <f t="shared" si="2"/>
        <v>147</v>
      </c>
      <c r="B152" s="158" t="s">
        <v>105</v>
      </c>
      <c r="C152" s="156">
        <f>'[3]geral'!C154</f>
        <v>245.6851842970181</v>
      </c>
      <c r="D152" s="156">
        <f>'[3]geral'!D154</f>
        <v>257.0964219838922</v>
      </c>
      <c r="E152" s="157">
        <f>'[3]geral'!E154</f>
        <v>267.0553638654092</v>
      </c>
      <c r="F152" s="150">
        <v>5</v>
      </c>
    </row>
    <row r="153" spans="1:6" ht="18" customHeight="1">
      <c r="A153" s="146">
        <f t="shared" si="2"/>
        <v>148</v>
      </c>
      <c r="B153" s="158" t="s">
        <v>106</v>
      </c>
      <c r="C153" s="156">
        <f>'[3]geral'!C155</f>
        <v>246.83838797740242</v>
      </c>
      <c r="D153" s="156">
        <f>'[3]geral'!D155</f>
        <v>258.0456185389444</v>
      </c>
      <c r="E153" s="157">
        <f>'[3]geral'!E155</f>
        <v>267.8046419705428</v>
      </c>
      <c r="F153" s="150">
        <v>6</v>
      </c>
    </row>
    <row r="154" spans="1:6" ht="18" customHeight="1">
      <c r="A154" s="146">
        <f t="shared" si="2"/>
        <v>149</v>
      </c>
      <c r="B154" s="158" t="s">
        <v>107</v>
      </c>
      <c r="C154" s="156">
        <f>'[3]geral'!C156</f>
        <v>248.6799048685684</v>
      </c>
      <c r="D154" s="156">
        <f>'[3]geral'!D156</f>
        <v>260.127998570532</v>
      </c>
      <c r="E154" s="157">
        <f>'[3]geral'!E156</f>
        <v>270.11042283838435</v>
      </c>
      <c r="F154" s="150">
        <v>7</v>
      </c>
    </row>
    <row r="155" spans="1:6" ht="18" customHeight="1">
      <c r="A155" s="146">
        <f t="shared" si="2"/>
        <v>150</v>
      </c>
      <c r="B155" s="158" t="s">
        <v>108</v>
      </c>
      <c r="C155" s="156">
        <f>'[3]geral'!C157</f>
        <v>251.41372637647316</v>
      </c>
      <c r="D155" s="156">
        <f>'[3]geral'!D157</f>
        <v>262.2970390810012</v>
      </c>
      <c r="E155" s="157">
        <f>'[3]geral'!E157</f>
        <v>271.7278112090124</v>
      </c>
      <c r="F155" s="150">
        <v>8</v>
      </c>
    </row>
    <row r="156" spans="1:6" ht="18" customHeight="1">
      <c r="A156" s="146">
        <f t="shared" si="2"/>
        <v>151</v>
      </c>
      <c r="B156" s="158" t="s">
        <v>109</v>
      </c>
      <c r="C156" s="156">
        <f>'[3]geral'!C158</f>
        <v>253.66073810572533</v>
      </c>
      <c r="D156" s="156">
        <f>'[3]geral'!D158</f>
        <v>264.08790854155865</v>
      </c>
      <c r="E156" s="157">
        <f>'[3]geral'!E158</f>
        <v>273.0729877887932</v>
      </c>
      <c r="F156" s="150">
        <v>9</v>
      </c>
    </row>
    <row r="157" spans="1:6" ht="18" customHeight="1">
      <c r="A157" s="146">
        <f t="shared" si="2"/>
        <v>152</v>
      </c>
      <c r="B157" s="158" t="s">
        <v>110</v>
      </c>
      <c r="C157" s="156">
        <f>'[3]geral'!C159</f>
        <v>255.18711452589554</v>
      </c>
      <c r="D157" s="156">
        <f>'[3]geral'!D159</f>
        <v>265.4339218470271</v>
      </c>
      <c r="E157" s="157">
        <f>'[3]geral'!E159</f>
        <v>274.2402535285801</v>
      </c>
      <c r="F157" s="150">
        <v>10</v>
      </c>
    </row>
    <row r="158" spans="1:6" ht="18" customHeight="1">
      <c r="A158" s="146">
        <f t="shared" si="2"/>
        <v>153</v>
      </c>
      <c r="B158" s="158" t="s">
        <v>111</v>
      </c>
      <c r="C158" s="156">
        <f>'[3]geral'!C160</f>
        <v>255.67714974465503</v>
      </c>
      <c r="D158" s="156">
        <f>'[3]geral'!D160</f>
        <v>266.0996600677104</v>
      </c>
      <c r="E158" s="157">
        <f>'[3]geral'!E160</f>
        <v>275.0723224602028</v>
      </c>
      <c r="F158" s="150">
        <v>11</v>
      </c>
    </row>
    <row r="159" spans="1:6" ht="18" customHeight="1">
      <c r="A159" s="146">
        <f t="shared" si="2"/>
        <v>154</v>
      </c>
      <c r="B159" s="158" t="s">
        <v>112</v>
      </c>
      <c r="C159" s="156">
        <f>'[3]geral'!C161</f>
        <v>255.90022797213075</v>
      </c>
      <c r="D159" s="156">
        <f>'[3]geral'!D161</f>
        <v>266.31813157825405</v>
      </c>
      <c r="E159" s="157">
        <f>'[3]geral'!E161</f>
        <v>275.28550233536737</v>
      </c>
      <c r="F159" s="150">
        <v>12</v>
      </c>
    </row>
    <row r="160" spans="1:6" ht="18" customHeight="1">
      <c r="A160" s="146">
        <f t="shared" si="2"/>
        <v>155</v>
      </c>
      <c r="B160" s="158" t="s">
        <v>113</v>
      </c>
      <c r="C160" s="156">
        <f>'[3]geral'!C162</f>
        <v>257.00741504209975</v>
      </c>
      <c r="D160" s="156">
        <f>'[3]geral'!D162</f>
        <v>267.4096031868434</v>
      </c>
      <c r="E160" s="157">
        <f>'[3]geral'!E162</f>
        <v>276.3575564030106</v>
      </c>
      <c r="F160" s="150">
        <v>1</v>
      </c>
    </row>
    <row r="161" spans="1:6" ht="18" customHeight="1">
      <c r="A161" s="146">
        <f t="shared" si="2"/>
        <v>156</v>
      </c>
      <c r="B161" s="158" t="s">
        <v>114</v>
      </c>
      <c r="C161" s="156">
        <f>'[3]geral'!C163</f>
        <v>258.539973814756</v>
      </c>
      <c r="D161" s="156">
        <f>'[3]geral'!D163</f>
        <v>269.0921005829024</v>
      </c>
      <c r="E161" s="157">
        <f>'[3]geral'!E163</f>
        <v>278.1775985987338</v>
      </c>
      <c r="F161" s="150">
        <v>2</v>
      </c>
    </row>
    <row r="162" spans="1:6" ht="18" customHeight="1">
      <c r="A162" s="146">
        <f t="shared" si="2"/>
        <v>157</v>
      </c>
      <c r="B162" s="158" t="s">
        <v>115</v>
      </c>
      <c r="C162" s="156">
        <f>'[3]geral'!C164</f>
        <v>259.11743175801803</v>
      </c>
      <c r="D162" s="156">
        <f>'[3]geral'!D164</f>
        <v>269.9918957838143</v>
      </c>
      <c r="E162" s="157">
        <f>'[3]geral'!E164</f>
        <v>279.38380541490574</v>
      </c>
      <c r="F162" s="150">
        <v>3</v>
      </c>
    </row>
    <row r="163" spans="1:6" ht="18" customHeight="1">
      <c r="A163" s="146">
        <f t="shared" si="2"/>
        <v>158</v>
      </c>
      <c r="B163" s="158" t="s">
        <v>116</v>
      </c>
      <c r="C163" s="156">
        <f>'[3]geral'!C165</f>
        <v>259.3351006062594</v>
      </c>
      <c r="D163" s="156">
        <f>'[3]geral'!D165</f>
        <v>270.26382397519205</v>
      </c>
      <c r="E163" s="157">
        <f>'[3]geral'!E165</f>
        <v>279.70683697836625</v>
      </c>
      <c r="F163" s="150">
        <v>4</v>
      </c>
    </row>
    <row r="164" spans="1:6" ht="18" customHeight="1">
      <c r="A164" s="146">
        <f t="shared" si="2"/>
        <v>159</v>
      </c>
      <c r="B164" s="158" t="s">
        <v>117</v>
      </c>
      <c r="C164" s="156">
        <f>'[3]geral'!C166</f>
        <v>266.9094561673426</v>
      </c>
      <c r="D164" s="156">
        <f>'[3]geral'!D166</f>
        <v>279.54603263474496</v>
      </c>
      <c r="E164" s="157">
        <f>'[3]geral'!E166</f>
        <v>290.59470995405616</v>
      </c>
      <c r="F164" s="150">
        <v>5</v>
      </c>
    </row>
    <row r="165" spans="1:6" ht="18" customHeight="1">
      <c r="A165" s="146">
        <f t="shared" si="2"/>
        <v>160</v>
      </c>
      <c r="B165" s="158" t="s">
        <v>118</v>
      </c>
      <c r="C165" s="156">
        <f>'[3]geral'!C167</f>
        <v>266.9316098218901</v>
      </c>
      <c r="D165" s="156">
        <f>'[3]geral'!D167</f>
        <v>279.6155059801524</v>
      </c>
      <c r="E165" s="157">
        <f>'[3]geral'!E167</f>
        <v>290.7094120846356</v>
      </c>
      <c r="F165" s="150">
        <v>6</v>
      </c>
    </row>
    <row r="166" spans="1:6" ht="18" customHeight="1">
      <c r="A166" s="146">
        <f t="shared" si="2"/>
        <v>161</v>
      </c>
      <c r="B166" s="158" t="s">
        <v>119</v>
      </c>
      <c r="C166" s="156">
        <f>'[3]geral'!C168</f>
        <v>268.47786458435155</v>
      </c>
      <c r="D166" s="156">
        <f>'[3]geral'!D168</f>
        <v>281.0353970253774</v>
      </c>
      <c r="E166" s="157">
        <f>'[3]geral'!E168</f>
        <v>292.00219021230293</v>
      </c>
      <c r="F166" s="150">
        <v>7</v>
      </c>
    </row>
    <row r="167" spans="1:6" ht="18" customHeight="1">
      <c r="A167" s="146">
        <f t="shared" si="2"/>
        <v>162</v>
      </c>
      <c r="B167" s="158" t="s">
        <v>120</v>
      </c>
      <c r="C167" s="156">
        <f>'[3]geral'!C169</f>
        <v>269.1130481903117</v>
      </c>
      <c r="D167" s="156">
        <f>'[3]geral'!D169</f>
        <v>281.64167199982</v>
      </c>
      <c r="E167" s="157">
        <f>'[3]geral'!E169</f>
        <v>292.5782749664136</v>
      </c>
      <c r="F167" s="150">
        <v>8</v>
      </c>
    </row>
    <row r="168" spans="1:6" ht="18" customHeight="1">
      <c r="A168" s="146">
        <f t="shared" si="2"/>
        <v>163</v>
      </c>
      <c r="B168" s="158" t="s">
        <v>121</v>
      </c>
      <c r="C168" s="156">
        <f>'[3]geral'!C170</f>
        <v>271.1382519329175</v>
      </c>
      <c r="D168" s="156">
        <f>'[3]geral'!D170</f>
        <v>283.7840403452292</v>
      </c>
      <c r="E168" s="157">
        <f>'[3]geral'!E170</f>
        <v>294.82485842871984</v>
      </c>
      <c r="F168" s="150">
        <v>9</v>
      </c>
    </row>
    <row r="169" spans="1:6" ht="18" customHeight="1">
      <c r="A169" s="146">
        <f t="shared" si="2"/>
        <v>164</v>
      </c>
      <c r="B169" s="158" t="s">
        <v>122</v>
      </c>
      <c r="C169" s="156">
        <f>'[3]geral'!C171</f>
        <v>273.7702558429402</v>
      </c>
      <c r="D169" s="156">
        <f>'[3]geral'!D171</f>
        <v>285.86712827441136</v>
      </c>
      <c r="E169" s="157">
        <f>'[3]geral'!E171</f>
        <v>296.37188914482726</v>
      </c>
      <c r="F169" s="150">
        <v>10</v>
      </c>
    </row>
    <row r="170" spans="1:6" ht="18" customHeight="1">
      <c r="A170" s="146">
        <f t="shared" si="2"/>
        <v>165</v>
      </c>
      <c r="B170" s="158" t="s">
        <v>123</v>
      </c>
      <c r="C170" s="156">
        <f>'[3]geral'!C172</f>
        <v>274.95921989076857</v>
      </c>
      <c r="D170" s="156">
        <f>'[3]geral'!D172</f>
        <v>286.8990908911931</v>
      </c>
      <c r="E170" s="157">
        <f>'[3]geral'!E172</f>
        <v>297.2488077211033</v>
      </c>
      <c r="F170" s="150">
        <v>11</v>
      </c>
    </row>
    <row r="171" spans="1:6" ht="18" customHeight="1">
      <c r="A171" s="146">
        <f t="shared" si="2"/>
        <v>166</v>
      </c>
      <c r="B171" s="158" t="s">
        <v>124</v>
      </c>
      <c r="C171" s="156">
        <f>'[3]geral'!C173</f>
        <v>275.35534751221087</v>
      </c>
      <c r="D171" s="156">
        <f>'[3]geral'!D173</f>
        <v>287.7421846041181</v>
      </c>
      <c r="E171" s="157">
        <f>'[3]geral'!E173</f>
        <v>298.51838038038983</v>
      </c>
      <c r="F171" s="150">
        <v>12</v>
      </c>
    </row>
    <row r="172" spans="1:6" ht="18" customHeight="1">
      <c r="A172" s="146">
        <f t="shared" si="2"/>
        <v>167</v>
      </c>
      <c r="B172" s="158" t="s">
        <v>125</v>
      </c>
      <c r="C172" s="156">
        <f>'[3]geral'!C174</f>
        <v>277.2063965779515</v>
      </c>
      <c r="D172" s="156">
        <f>'[3]geral'!D174</f>
        <v>289.58037951929543</v>
      </c>
      <c r="E172" s="157">
        <f>'[3]geral'!E174</f>
        <v>300.33696363739455</v>
      </c>
      <c r="F172" s="150">
        <v>1</v>
      </c>
    </row>
    <row r="173" spans="1:6" ht="18" customHeight="1">
      <c r="A173" s="146">
        <f t="shared" si="2"/>
        <v>168</v>
      </c>
      <c r="B173" s="158" t="s">
        <v>126</v>
      </c>
      <c r="C173" s="156">
        <f>'[3]geral'!C175</f>
        <v>271.31186670619917</v>
      </c>
      <c r="D173" s="156">
        <f>'[3]geral'!D175</f>
        <v>281.80598856666984</v>
      </c>
      <c r="E173" s="157">
        <f>'[3]geral'!E175</f>
        <v>290.78555687403895</v>
      </c>
      <c r="F173" s="150">
        <v>2</v>
      </c>
    </row>
    <row r="174" spans="1:6" ht="18" customHeight="1">
      <c r="A174" s="146">
        <f t="shared" si="2"/>
        <v>169</v>
      </c>
      <c r="B174" s="158" t="s">
        <v>127</v>
      </c>
      <c r="C174" s="156">
        <f>'[3]geral'!C176</f>
        <v>273.44899625524806</v>
      </c>
      <c r="D174" s="156">
        <f>'[3]geral'!D176</f>
        <v>283.7578447737623</v>
      </c>
      <c r="E174" s="157">
        <f>'[3]geral'!E176</f>
        <v>292.5515539760646</v>
      </c>
      <c r="F174" s="150">
        <v>3</v>
      </c>
    </row>
    <row r="175" spans="1:6" ht="18" customHeight="1">
      <c r="A175" s="146">
        <f t="shared" si="2"/>
        <v>170</v>
      </c>
      <c r="B175" s="158" t="s">
        <v>128</v>
      </c>
      <c r="C175" s="156">
        <f>'[3]geral'!C177</f>
        <v>276.60456316253277</v>
      </c>
      <c r="D175" s="156">
        <f>'[3]geral'!D177</f>
        <v>286.43478589097816</v>
      </c>
      <c r="E175" s="157">
        <f>'[3]geral'!E177</f>
        <v>294.75768670600996</v>
      </c>
      <c r="F175" s="150">
        <v>4</v>
      </c>
    </row>
    <row r="176" spans="1:6" ht="18" customHeight="1">
      <c r="A176" s="146">
        <f t="shared" si="2"/>
        <v>171</v>
      </c>
      <c r="B176" s="158" t="s">
        <v>129</v>
      </c>
      <c r="C176" s="156">
        <f>'[3]geral'!C178</f>
        <v>282.76362382679224</v>
      </c>
      <c r="D176" s="156">
        <f>'[3]geral'!D178</f>
        <v>293.8304046294888</v>
      </c>
      <c r="E176" s="157">
        <f>'[3]geral'!E178</f>
        <v>303.31321223412016</v>
      </c>
      <c r="F176" s="150">
        <v>5</v>
      </c>
    </row>
    <row r="177" spans="1:6" ht="18" customHeight="1">
      <c r="A177" s="146">
        <f t="shared" si="2"/>
        <v>172</v>
      </c>
      <c r="B177" s="158" t="s">
        <v>130</v>
      </c>
      <c r="C177" s="156">
        <f>'[3]geral'!C179</f>
        <v>280.64799764904956</v>
      </c>
      <c r="D177" s="156">
        <f>'[3]geral'!D179</f>
        <v>292.07015676135416</v>
      </c>
      <c r="E177" s="157">
        <f>'[3]geral'!E179</f>
        <v>301.9016413658567</v>
      </c>
      <c r="F177" s="150">
        <v>6</v>
      </c>
    </row>
    <row r="178" spans="1:6" ht="18" customHeight="1">
      <c r="A178" s="146">
        <f t="shared" si="2"/>
        <v>173</v>
      </c>
      <c r="B178" s="158" t="s">
        <v>131</v>
      </c>
      <c r="C178" s="156">
        <f>'[3]geral'!C180</f>
        <v>278.9016761513473</v>
      </c>
      <c r="D178" s="156">
        <f>'[3]geral'!D180</f>
        <v>290.69217364516214</v>
      </c>
      <c r="E178" s="157">
        <f>'[3]geral'!E180</f>
        <v>300.8832898114981</v>
      </c>
      <c r="F178" s="150">
        <v>7</v>
      </c>
    </row>
    <row r="179" spans="1:6" ht="18" customHeight="1">
      <c r="A179" s="146">
        <f t="shared" si="2"/>
        <v>174</v>
      </c>
      <c r="B179" s="158" t="s">
        <v>132</v>
      </c>
      <c r="C179" s="156">
        <f>'[3]geral'!C181</f>
        <v>277.6254581296297</v>
      </c>
      <c r="D179" s="156">
        <f>'[3]geral'!D181</f>
        <v>289.8096261802496</v>
      </c>
      <c r="E179" s="157">
        <f>'[3]geral'!E181</f>
        <v>300.3827791219191</v>
      </c>
      <c r="F179" s="150">
        <v>8</v>
      </c>
    </row>
    <row r="180" spans="1:6" ht="18" customHeight="1">
      <c r="A180" s="146">
        <f t="shared" si="2"/>
        <v>175</v>
      </c>
      <c r="B180" s="158" t="s">
        <v>133</v>
      </c>
      <c r="C180" s="156">
        <f>'[3]geral'!C182</f>
        <v>277.5756534531404</v>
      </c>
      <c r="D180" s="156">
        <f>'[3]geral'!D182</f>
        <v>289.733907972069</v>
      </c>
      <c r="E180" s="157">
        <f>'[3]geral'!E182</f>
        <v>300.2824410240974</v>
      </c>
      <c r="F180" s="150">
        <v>9</v>
      </c>
    </row>
    <row r="181" spans="1:6" ht="18" customHeight="1">
      <c r="A181" s="146">
        <f t="shared" si="2"/>
        <v>176</v>
      </c>
      <c r="B181" s="158" t="s">
        <v>134</v>
      </c>
      <c r="C181" s="156">
        <f>'[3]geral'!C183</f>
        <v>283.70852692820444</v>
      </c>
      <c r="D181" s="156">
        <f>'[3]geral'!D183</f>
        <v>297.3782334007791</v>
      </c>
      <c r="E181" s="157">
        <f>'[3]geral'!E183</f>
        <v>309.3500314061666</v>
      </c>
      <c r="F181" s="150">
        <v>10</v>
      </c>
    </row>
    <row r="182" spans="1:6" ht="18" customHeight="1">
      <c r="A182" s="146">
        <f t="shared" si="2"/>
        <v>177</v>
      </c>
      <c r="B182" s="158" t="s">
        <v>135</v>
      </c>
      <c r="C182" s="156">
        <f>'[3]geral'!C184</f>
        <v>289.2577812904486</v>
      </c>
      <c r="D182" s="156">
        <f>'[3]geral'!D184</f>
        <v>304.05163247510285</v>
      </c>
      <c r="E182" s="157">
        <f>'[3]geral'!E184</f>
        <v>317.07808896943874</v>
      </c>
      <c r="F182" s="150">
        <v>11</v>
      </c>
    </row>
    <row r="183" spans="1:6" ht="18" customHeight="1">
      <c r="A183" s="146">
        <f t="shared" si="2"/>
        <v>178</v>
      </c>
      <c r="B183" s="158" t="s">
        <v>136</v>
      </c>
      <c r="C183" s="156">
        <f>'[3]geral'!C185</f>
        <v>296.782214801292</v>
      </c>
      <c r="D183" s="156">
        <f>'[3]geral'!D185</f>
        <v>312.3698821657765</v>
      </c>
      <c r="E183" s="157">
        <f>'[3]geral'!E185</f>
        <v>326.1268633335099</v>
      </c>
      <c r="F183" s="150">
        <v>12</v>
      </c>
    </row>
    <row r="184" spans="1:6" ht="18" customHeight="1">
      <c r="A184" s="146">
        <f t="shared" si="2"/>
        <v>179</v>
      </c>
      <c r="B184" s="158" t="s">
        <v>137</v>
      </c>
      <c r="C184" s="156">
        <f>'[3]geral'!C186</f>
        <v>300.94456113173203</v>
      </c>
      <c r="D184" s="156">
        <f>'[3]geral'!D186</f>
        <v>317.33046280511724</v>
      </c>
      <c r="E184" s="157">
        <f>'[3]geral'!E186</f>
        <v>331.8354619906526</v>
      </c>
      <c r="F184" s="150">
        <v>1</v>
      </c>
    </row>
    <row r="185" spans="1:6" ht="18" customHeight="1">
      <c r="A185" s="146">
        <f t="shared" si="2"/>
        <v>180</v>
      </c>
      <c r="B185" s="158" t="s">
        <v>138</v>
      </c>
      <c r="C185" s="156">
        <f>'[3]geral'!C187</f>
        <v>303.0101531770682</v>
      </c>
      <c r="D185" s="156">
        <f>'[3]geral'!D187</f>
        <v>320.328441407248</v>
      </c>
      <c r="E185" s="157">
        <f>'[3]geral'!E187</f>
        <v>335.7182018236988</v>
      </c>
      <c r="F185" s="150">
        <v>2</v>
      </c>
    </row>
    <row r="186" spans="1:6" ht="18" customHeight="1">
      <c r="A186" s="146">
        <f t="shared" si="2"/>
        <v>181</v>
      </c>
      <c r="B186" s="158" t="s">
        <v>139</v>
      </c>
      <c r="C186" s="156">
        <f>'[3]geral'!C188</f>
        <v>304.2374776620638</v>
      </c>
      <c r="D186" s="156">
        <f>'[3]geral'!D188</f>
        <v>321.5768251285401</v>
      </c>
      <c r="E186" s="157">
        <f>'[3]geral'!E188</f>
        <v>336.98191175908295</v>
      </c>
      <c r="F186" s="150">
        <v>3</v>
      </c>
    </row>
    <row r="187" spans="1:6" ht="18" customHeight="1">
      <c r="A187" s="146">
        <f t="shared" si="2"/>
        <v>182</v>
      </c>
      <c r="B187" s="158" t="s">
        <v>260</v>
      </c>
      <c r="C187" s="156">
        <f>'[3]geral'!C189</f>
        <v>305.1196257477984</v>
      </c>
      <c r="D187" s="156">
        <f>'[3]geral'!D189</f>
        <v>321.85757407453895</v>
      </c>
      <c r="E187" s="157">
        <f>'[3]geral'!E189</f>
        <v>336.68324505178583</v>
      </c>
      <c r="F187" s="150">
        <v>4</v>
      </c>
    </row>
    <row r="188" spans="1:6" ht="18" customHeight="1">
      <c r="A188" s="146">
        <f t="shared" si="2"/>
        <v>183</v>
      </c>
      <c r="B188" s="158" t="s">
        <v>261</v>
      </c>
      <c r="C188" s="156">
        <f>'[3]geral'!C190</f>
        <v>313.78066721970976</v>
      </c>
      <c r="D188" s="156">
        <f>'[3]geral'!D190</f>
        <v>331.76893730303067</v>
      </c>
      <c r="E188" s="157">
        <f>'[3]geral'!E190</f>
        <v>347.7578265426266</v>
      </c>
      <c r="F188" s="150">
        <v>5</v>
      </c>
    </row>
    <row r="189" spans="1:6" ht="18" customHeight="1">
      <c r="A189" s="146">
        <f t="shared" si="2"/>
        <v>184</v>
      </c>
      <c r="B189" s="158" t="s">
        <v>252</v>
      </c>
      <c r="C189" s="156">
        <f>'[3]geral'!C191</f>
        <v>316.31854371312323</v>
      </c>
      <c r="D189" s="156">
        <f>'[3]geral'!D191</f>
        <v>334.85286356955834</v>
      </c>
      <c r="E189" s="157">
        <f>'[3]geral'!E191</f>
        <v>351.35467176748386</v>
      </c>
      <c r="F189" s="150">
        <v>6</v>
      </c>
    </row>
    <row r="190" spans="1:6" ht="18" customHeight="1">
      <c r="A190" s="146">
        <f t="shared" si="2"/>
        <v>185</v>
      </c>
      <c r="B190" s="158" t="s">
        <v>253</v>
      </c>
      <c r="C190" s="156">
        <f>'[3]geral'!C192</f>
        <v>317.3743755062042</v>
      </c>
      <c r="D190" s="156">
        <f>'[3]geral'!D192</f>
        <v>335.8780315628474</v>
      </c>
      <c r="E190" s="157">
        <f>'[3]geral'!E192</f>
        <v>352.3463093734384</v>
      </c>
      <c r="F190" s="150">
        <v>7</v>
      </c>
    </row>
    <row r="191" spans="1:6" ht="18" customHeight="1">
      <c r="A191" s="146">
        <f t="shared" si="2"/>
        <v>186</v>
      </c>
      <c r="B191" s="158" t="s">
        <v>254</v>
      </c>
      <c r="C191" s="156">
        <f>'[3]geral'!C193</f>
        <v>318.244108016783</v>
      </c>
      <c r="D191" s="156">
        <f>'[3]geral'!D193</f>
        <v>336.55715089639546</v>
      </c>
      <c r="E191" s="157">
        <f>'[3]geral'!E193</f>
        <v>352.83945530158866</v>
      </c>
      <c r="F191" s="150">
        <v>8</v>
      </c>
    </row>
    <row r="192" spans="1:6" ht="18" customHeight="1">
      <c r="A192" s="146">
        <f t="shared" si="2"/>
        <v>187</v>
      </c>
      <c r="B192" s="158" t="s">
        <v>255</v>
      </c>
      <c r="C192" s="156">
        <f>'[3]geral'!C194</f>
        <v>318.4458806479281</v>
      </c>
      <c r="D192" s="156">
        <f>'[3]geral'!D194</f>
        <v>336.5363031757913</v>
      </c>
      <c r="E192" s="157">
        <f>'[3]geral'!E194</f>
        <v>352.60461705788674</v>
      </c>
      <c r="F192" s="150">
        <v>9</v>
      </c>
    </row>
    <row r="193" spans="1:6" ht="18" customHeight="1">
      <c r="A193" s="146">
        <f t="shared" si="2"/>
        <v>188</v>
      </c>
      <c r="B193" s="158" t="s">
        <v>256</v>
      </c>
      <c r="C193" s="156">
        <f>'[3]geral'!C195</f>
        <v>321.21443894972623</v>
      </c>
      <c r="D193" s="156">
        <f>'[3]geral'!D195</f>
        <v>338.9396227641909</v>
      </c>
      <c r="E193" s="157">
        <f>'[3]geral'!E195</f>
        <v>354.6472411394695</v>
      </c>
      <c r="F193" s="150">
        <v>10</v>
      </c>
    </row>
    <row r="194" spans="1:6" ht="18" customHeight="1">
      <c r="A194" s="146">
        <f t="shared" si="2"/>
        <v>189</v>
      </c>
      <c r="B194" s="158" t="s">
        <v>257</v>
      </c>
      <c r="C194" s="156">
        <f>'[3]geral'!C196</f>
        <v>324.7870794616975</v>
      </c>
      <c r="D194" s="156">
        <f>'[3]geral'!D196</f>
        <v>341.7863006721408</v>
      </c>
      <c r="E194" s="157">
        <f>'[3]geral'!E196</f>
        <v>356.7846008822145</v>
      </c>
      <c r="F194" s="150">
        <v>11</v>
      </c>
    </row>
    <row r="195" spans="1:6" ht="18" customHeight="1">
      <c r="A195" s="146">
        <f t="shared" si="2"/>
        <v>190</v>
      </c>
      <c r="B195" s="158" t="s">
        <v>258</v>
      </c>
      <c r="C195" s="156">
        <f>'[3]geral'!C197</f>
        <v>328.59176847989187</v>
      </c>
      <c r="D195" s="156">
        <f>'[3]geral'!D197</f>
        <v>345.20754411969875</v>
      </c>
      <c r="E195" s="157">
        <f>'[3]geral'!E197</f>
        <v>359.8236256648338</v>
      </c>
      <c r="F195" s="150">
        <v>12</v>
      </c>
    </row>
    <row r="196" spans="1:6" ht="18" customHeight="1">
      <c r="A196" s="146">
        <f t="shared" si="2"/>
        <v>191</v>
      </c>
      <c r="B196" s="158" t="s">
        <v>259</v>
      </c>
      <c r="C196" s="156">
        <f>'[3]geral'!C198</f>
        <v>329.21596229788275</v>
      </c>
      <c r="D196" s="156">
        <f>'[3]geral'!D198</f>
        <v>345.83432415112037</v>
      </c>
      <c r="E196" s="157">
        <f>'[3]geral'!E198</f>
        <v>360.4504201791303</v>
      </c>
      <c r="F196" s="150">
        <v>1</v>
      </c>
    </row>
    <row r="197" spans="1:6" ht="18" customHeight="1">
      <c r="A197" s="146">
        <f t="shared" si="2"/>
        <v>192</v>
      </c>
      <c r="B197" s="158" t="str">
        <f>INCTFou!B262</f>
        <v>FEVEREIRO|16</v>
      </c>
      <c r="C197" s="156">
        <f>'[3]geral'!C199</f>
        <v>332.6077025348199</v>
      </c>
      <c r="D197" s="156">
        <f>'[3]geral'!D199</f>
        <v>348.8349758891976</v>
      </c>
      <c r="E197" s="157">
        <f>'[3]geral'!E199</f>
        <v>363.0631628669501</v>
      </c>
      <c r="F197" s="150">
        <v>2</v>
      </c>
    </row>
    <row r="198" spans="1:6" ht="18" customHeight="1">
      <c r="A198" s="146">
        <f t="shared" si="2"/>
        <v>193</v>
      </c>
      <c r="B198" s="158" t="str">
        <f>INCTFou!B263</f>
        <v>MARÇO|16</v>
      </c>
      <c r="C198" s="156">
        <f>'[3]geral'!C200</f>
        <v>334.88808779215765</v>
      </c>
      <c r="D198" s="156">
        <f>'[3]geral'!D200</f>
        <v>351.03901344779916</v>
      </c>
      <c r="E198" s="157">
        <f>'[3]geral'!E200</f>
        <v>365.18508995414146</v>
      </c>
      <c r="F198" s="150">
        <v>3</v>
      </c>
    </row>
    <row r="199" spans="1:6" ht="18" customHeight="1">
      <c r="A199" s="146">
        <f t="shared" si="2"/>
        <v>194</v>
      </c>
      <c r="B199" s="158" t="str">
        <f>INCTFou!B264</f>
        <v>ABRIL|16</v>
      </c>
      <c r="C199" s="156">
        <f>'[3]geral'!C201</f>
        <v>335.8488194350315</v>
      </c>
      <c r="D199" s="156">
        <f>'[3]geral'!D201</f>
        <v>351.9726263511414</v>
      </c>
      <c r="E199" s="157">
        <f>'[3]geral'!E201</f>
        <v>366.08894256987736</v>
      </c>
      <c r="F199" s="150">
        <v>4</v>
      </c>
    </row>
    <row r="200" spans="1:6" ht="18" customHeight="1">
      <c r="A200" s="146">
        <f aca="true" t="shared" si="3" ref="A200:A205">A199+1</f>
        <v>195</v>
      </c>
      <c r="B200" s="158" t="str">
        <f>INCTFou!B265</f>
        <v>MAIO|16</v>
      </c>
      <c r="C200" s="156">
        <f>'[3]geral'!C202</f>
        <v>342.5575754468006</v>
      </c>
      <c r="D200" s="156">
        <f>'[3]geral'!D202</f>
        <v>360.09888575976254</v>
      </c>
      <c r="E200" s="157">
        <f>'[3]geral'!E202</f>
        <v>375.5462245009851</v>
      </c>
      <c r="F200" s="150">
        <v>5</v>
      </c>
    </row>
    <row r="201" spans="1:6" ht="18" customHeight="1">
      <c r="A201" s="146">
        <f t="shared" si="3"/>
        <v>196</v>
      </c>
      <c r="B201" s="158" t="str">
        <f>INCTFou!B266</f>
        <v>JUNHO|16</v>
      </c>
      <c r="C201" s="156">
        <f>'[3]geral'!C203</f>
        <v>349.627877704556</v>
      </c>
      <c r="D201" s="156">
        <f>'[3]geral'!D203</f>
        <v>367.6776490927849</v>
      </c>
      <c r="E201" s="157">
        <f>'[3]geral'!E203</f>
        <v>383.5840307383304</v>
      </c>
      <c r="F201" s="150">
        <v>6</v>
      </c>
    </row>
    <row r="202" spans="1:6" ht="18" customHeight="1">
      <c r="A202" s="146">
        <f t="shared" si="3"/>
        <v>197</v>
      </c>
      <c r="B202" s="158" t="str">
        <f>INCTFou!B267</f>
        <v>JULHO|16</v>
      </c>
      <c r="C202" s="156">
        <f>'[3]geral'!C204</f>
        <v>353.60549246723025</v>
      </c>
      <c r="D202" s="156">
        <f>'[3]geral'!D204</f>
        <v>370.9443034114636</v>
      </c>
      <c r="E202" s="157">
        <f>'[3]geral'!E204</f>
        <v>386.1541363756135</v>
      </c>
      <c r="F202" s="150">
        <v>7</v>
      </c>
    </row>
    <row r="203" spans="1:6" ht="18" customHeight="1">
      <c r="A203" s="146">
        <f t="shared" si="3"/>
        <v>198</v>
      </c>
      <c r="B203" s="158" t="str">
        <f>INCTFou!B268</f>
        <v>AGOSTO|16</v>
      </c>
      <c r="C203" s="156">
        <f>'[3]geral'!C205</f>
        <v>352.3189437514666</v>
      </c>
      <c r="D203" s="156">
        <f>'[3]geral'!D205</f>
        <v>370.01795221302467</v>
      </c>
      <c r="E203" s="157">
        <f>'[3]geral'!E205</f>
        <v>385.57780691356356</v>
      </c>
      <c r="F203" s="150">
        <v>8</v>
      </c>
    </row>
    <row r="204" spans="1:6" ht="18" customHeight="1">
      <c r="A204" s="146">
        <f t="shared" si="3"/>
        <v>199</v>
      </c>
      <c r="B204" s="158" t="str">
        <f>INCTFou!B269</f>
        <v>SETEMBRO|16</v>
      </c>
      <c r="C204" s="156">
        <f>'[3]geral'!C206</f>
        <v>353.1983877272007</v>
      </c>
      <c r="D204" s="156">
        <f>'[3]geral'!D206</f>
        <v>370.71973028302625</v>
      </c>
      <c r="E204" s="157">
        <f>'[3]geral'!E206</f>
        <v>386.1059723532159</v>
      </c>
      <c r="F204" s="150">
        <v>9</v>
      </c>
    </row>
    <row r="205" spans="1:6" ht="18" customHeight="1">
      <c r="A205" s="146">
        <f t="shared" si="3"/>
        <v>200</v>
      </c>
      <c r="B205" s="158" t="str">
        <f>INCTFou!B270</f>
        <v>OUTUBRO|16</v>
      </c>
      <c r="C205" s="156">
        <f>'[3]geral'!C207</f>
        <v>353.0960988216525</v>
      </c>
      <c r="D205" s="156">
        <f>'[3]geral'!D207</f>
        <v>370.61495068464836</v>
      </c>
      <c r="E205" s="157">
        <f>'[3]geral'!E207</f>
        <v>385.9992110126138</v>
      </c>
      <c r="F205" s="150">
        <v>10</v>
      </c>
    </row>
    <row r="206" spans="1:6" ht="18" customHeight="1">
      <c r="A206" s="146">
        <f aca="true" t="shared" si="4" ref="A206:A239">A205+1</f>
        <v>201</v>
      </c>
      <c r="B206" s="158" t="str">
        <f>INCTFou!B271</f>
        <v>NOVEMBRO|16</v>
      </c>
      <c r="C206" s="156">
        <f>'[3]geral'!C208</f>
        <v>353.3524103464544</v>
      </c>
      <c r="D206" s="156">
        <f>'[3]geral'!D208</f>
        <v>370.8460168250985</v>
      </c>
      <c r="E206" s="157">
        <f>'[3]geral'!E208</f>
        <v>386.2050895981207</v>
      </c>
      <c r="F206" s="150">
        <v>11</v>
      </c>
    </row>
    <row r="207" spans="1:6" ht="18" customHeight="1">
      <c r="A207" s="146">
        <f t="shared" si="4"/>
        <v>202</v>
      </c>
      <c r="B207" s="158" t="str">
        <f>INCTFou!B272</f>
        <v>DEZEMBRO|16</v>
      </c>
      <c r="C207" s="156">
        <f>'[3]geral'!C209</f>
        <v>354.1145367375584</v>
      </c>
      <c r="D207" s="156">
        <f>'[3]geral'!D209</f>
        <v>371.9610996609933</v>
      </c>
      <c r="E207" s="157">
        <f>'[3]geral'!E209</f>
        <v>387.6551783655209</v>
      </c>
      <c r="F207" s="150">
        <v>12</v>
      </c>
    </row>
    <row r="208" spans="1:6" ht="18" customHeight="1">
      <c r="A208" s="146">
        <f t="shared" si="4"/>
        <v>203</v>
      </c>
      <c r="B208" s="158" t="str">
        <f>INCTFou!B273</f>
        <v>JANEIRO|17</v>
      </c>
      <c r="C208" s="156">
        <f>'[3]geral'!C210</f>
        <v>356.37057858358133</v>
      </c>
      <c r="D208" s="156">
        <f>'[3]geral'!D210</f>
        <v>374.07488368636615</v>
      </c>
      <c r="E208" s="157">
        <f>'[3]geral'!E210</f>
        <v>389.623828460505</v>
      </c>
      <c r="F208" s="150">
        <v>1</v>
      </c>
    </row>
    <row r="209" spans="1:6" ht="18" customHeight="1">
      <c r="A209" s="146">
        <f t="shared" si="4"/>
        <v>204</v>
      </c>
      <c r="B209" s="158" t="str">
        <f>INCTFou!B274</f>
        <v>FEVEREIRO|17</v>
      </c>
      <c r="C209" s="156">
        <f>'[3]geral'!C211</f>
        <v>357.28795709975844</v>
      </c>
      <c r="D209" s="156">
        <f>'[3]geral'!D211</f>
        <v>374.88659177430264</v>
      </c>
      <c r="E209" s="157">
        <f>'[3]geral'!E211</f>
        <v>390.3307214661759</v>
      </c>
      <c r="F209" s="150">
        <v>2</v>
      </c>
    </row>
    <row r="210" spans="1:6" ht="18" customHeight="1">
      <c r="A210" s="146">
        <f t="shared" si="4"/>
        <v>205</v>
      </c>
      <c r="B210" s="158" t="str">
        <f>INCTFou!B275</f>
        <v>MARÇO|17</v>
      </c>
      <c r="C210" s="156">
        <f>'[3]geral'!C212</f>
        <v>357.594965244045</v>
      </c>
      <c r="D210" s="156">
        <f>'[3]geral'!D212</f>
        <v>375.19907101470136</v>
      </c>
      <c r="E210" s="157">
        <f>'[3]geral'!E212</f>
        <v>390.6472291146411</v>
      </c>
      <c r="F210" s="150">
        <v>3</v>
      </c>
    </row>
    <row r="211" spans="1:6" ht="18" customHeight="1">
      <c r="A211" s="146">
        <f t="shared" si="4"/>
        <v>206</v>
      </c>
      <c r="B211" s="158" t="str">
        <f>INCTFou!B276</f>
        <v>ABRIL|17</v>
      </c>
      <c r="C211" s="156">
        <f>'[3]geral'!C213</f>
        <v>356.1659850123204</v>
      </c>
      <c r="D211" s="156">
        <f>'[3]geral'!D213</f>
        <v>374.0440133739866</v>
      </c>
      <c r="E211" s="157">
        <f>'[3]geral'!E213</f>
        <v>389.76013301037455</v>
      </c>
      <c r="F211" s="150">
        <v>4</v>
      </c>
    </row>
    <row r="212" spans="1:6" ht="18" customHeight="1">
      <c r="A212" s="146">
        <f t="shared" si="4"/>
        <v>207</v>
      </c>
      <c r="B212" s="158" t="str">
        <f>INCTFou!B277</f>
        <v>MAIO|17</v>
      </c>
      <c r="C212" s="156">
        <f>'[3]geral'!C214</f>
        <v>359.280253206665</v>
      </c>
      <c r="D212" s="156">
        <f>'[3]geral'!D214</f>
        <v>379.3849328015368</v>
      </c>
      <c r="E212" s="157">
        <f>'[3]geral'!E214</f>
        <v>397.2211424728308</v>
      </c>
      <c r="F212" s="150">
        <v>5</v>
      </c>
    </row>
    <row r="213" spans="1:6" ht="18" customHeight="1">
      <c r="A213" s="146">
        <f t="shared" si="4"/>
        <v>208</v>
      </c>
      <c r="B213" s="158" t="str">
        <f>INCTFou!B278</f>
        <v>JUNHO|17</v>
      </c>
      <c r="C213" s="156">
        <f>'[3]geral'!C215</f>
        <v>358.37393717777263</v>
      </c>
      <c r="D213" s="156">
        <f>'[3]geral'!D215</f>
        <v>378.9785564771672</v>
      </c>
      <c r="E213" s="157">
        <f>'[3]geral'!E215</f>
        <v>397.2971134963093</v>
      </c>
      <c r="F213" s="150">
        <v>6</v>
      </c>
    </row>
    <row r="214" spans="1:6" ht="18" customHeight="1">
      <c r="A214" s="146">
        <f t="shared" si="4"/>
        <v>209</v>
      </c>
      <c r="B214" s="158" t="str">
        <f>INCTFou!B279</f>
        <v>JULHO|17</v>
      </c>
      <c r="C214" s="156">
        <f>'[3]geral'!C216</f>
        <v>356.52935725806685</v>
      </c>
      <c r="D214" s="156">
        <f>'[3]geral'!D216</f>
        <v>378.10732212036703</v>
      </c>
      <c r="E214" s="157">
        <f>'[3]geral'!E216</f>
        <v>397.3652894562478</v>
      </c>
      <c r="F214" s="150">
        <v>7</v>
      </c>
    </row>
    <row r="215" spans="1:6" ht="18" customHeight="1">
      <c r="A215" s="146">
        <f t="shared" si="4"/>
        <v>210</v>
      </c>
      <c r="B215" s="158" t="str">
        <f>INCTFou!B280</f>
        <v>AGOSTO|17</v>
      </c>
      <c r="C215" s="156">
        <f>'[3]geral'!C217</f>
        <v>355.8635836189067</v>
      </c>
      <c r="D215" s="156">
        <f>'[3]geral'!D217</f>
        <v>378.0131974552686</v>
      </c>
      <c r="E215" s="157">
        <f>'[3]geral'!E217</f>
        <v>397.8212363788109</v>
      </c>
      <c r="F215" s="150">
        <v>8</v>
      </c>
    </row>
    <row r="216" spans="1:6" ht="18" customHeight="1">
      <c r="A216" s="146">
        <f t="shared" si="4"/>
        <v>211</v>
      </c>
      <c r="B216" s="158" t="str">
        <f>INCTFou!B281</f>
        <v>SETEMBRO|17</v>
      </c>
      <c r="C216" s="156">
        <f>'[3]geral'!C218</f>
        <v>356.3513756798652</v>
      </c>
      <c r="D216" s="156">
        <f>'[3]geral'!D218</f>
        <v>378.6574409028799</v>
      </c>
      <c r="E216" s="157">
        <f>'[3]geral'!E218</f>
        <v>398.61338288454584</v>
      </c>
      <c r="F216" s="150">
        <v>9</v>
      </c>
    </row>
    <row r="217" spans="1:6" ht="18" customHeight="1">
      <c r="A217" s="146">
        <f t="shared" si="4"/>
        <v>212</v>
      </c>
      <c r="B217" s="158" t="str">
        <f>INCTFou!B282</f>
        <v>OUTUBRO|17</v>
      </c>
      <c r="C217" s="156">
        <f>'[3]geral'!C219</f>
        <v>357.9878716590857</v>
      </c>
      <c r="D217" s="156">
        <f>'[3]geral'!D219</f>
        <v>380.04728013820676</v>
      </c>
      <c r="E217" s="157">
        <f>'[3]geral'!E219</f>
        <v>399.7605534154138</v>
      </c>
      <c r="F217" s="150">
        <v>10</v>
      </c>
    </row>
    <row r="218" spans="1:6" ht="18" customHeight="1">
      <c r="A218" s="146">
        <f t="shared" si="4"/>
        <v>213</v>
      </c>
      <c r="B218" s="158" t="str">
        <f>INCTFou!B283</f>
        <v>NOVEMBRO|17</v>
      </c>
      <c r="C218" s="156">
        <f>'[3]geral'!C220</f>
        <v>357.79686286726167</v>
      </c>
      <c r="D218" s="156">
        <f>'[3]geral'!D220</f>
        <v>380.0572617768806</v>
      </c>
      <c r="E218" s="157">
        <f>'[3]geral'!E220</f>
        <v>399.9637690078</v>
      </c>
      <c r="F218" s="150">
        <v>11</v>
      </c>
    </row>
    <row r="219" spans="1:6" ht="18" customHeight="1">
      <c r="A219" s="146">
        <f t="shared" si="4"/>
        <v>214</v>
      </c>
      <c r="B219" s="158" t="str">
        <f>INCTFou!B284</f>
        <v>DEZEMBRO|17</v>
      </c>
      <c r="C219" s="156">
        <f>'[3]geral'!C221</f>
        <v>359.18583524408467</v>
      </c>
      <c r="D219" s="156">
        <f>'[3]geral'!D221</f>
        <v>381.05748167887947</v>
      </c>
      <c r="E219" s="157">
        <f>'[3]geral'!E221</f>
        <v>400.5862172075076</v>
      </c>
      <c r="F219" s="150">
        <v>12</v>
      </c>
    </row>
    <row r="220" spans="1:6" ht="18" customHeight="1">
      <c r="A220" s="146">
        <f t="shared" si="4"/>
        <v>215</v>
      </c>
      <c r="B220" s="158" t="str">
        <f>INCTFou!B285</f>
        <v>JANEIRO|18</v>
      </c>
      <c r="C220" s="156">
        <f>'[3]geral'!C222</f>
        <v>360.9114004151591</v>
      </c>
      <c r="D220" s="156">
        <f>'[3]geral'!D222</f>
        <v>382.47420621248483</v>
      </c>
      <c r="E220" s="157">
        <f>'[3]geral'!E222</f>
        <v>401.70037066363216</v>
      </c>
      <c r="F220" s="150">
        <v>1</v>
      </c>
    </row>
    <row r="221" spans="1:6" ht="18" customHeight="1">
      <c r="A221" s="146">
        <f t="shared" si="4"/>
        <v>216</v>
      </c>
      <c r="B221" s="158" t="str">
        <f>INCTFou!B286</f>
        <v>FEVEREIRO|18</v>
      </c>
      <c r="C221" s="156">
        <f>'[3]geral'!C223</f>
        <v>362.3194953401796</v>
      </c>
      <c r="D221" s="156">
        <f>'[3]geral'!D223</f>
        <v>383.7840917769966</v>
      </c>
      <c r="E221" s="157">
        <f>'[3]geral'!E223</f>
        <v>402.91065060410625</v>
      </c>
      <c r="F221" s="150">
        <v>2</v>
      </c>
    </row>
    <row r="222" spans="1:6" ht="18" customHeight="1">
      <c r="A222" s="146">
        <f t="shared" si="4"/>
        <v>217</v>
      </c>
      <c r="B222" s="158" t="str">
        <f>INCTFou!B287</f>
        <v>MARÇO|18</v>
      </c>
      <c r="C222" s="156">
        <f>'[3]geral'!C224</f>
        <v>362.32450738178125</v>
      </c>
      <c r="D222" s="156">
        <f>'[3]geral'!D224</f>
        <v>383.67894614886467</v>
      </c>
      <c r="E222" s="157">
        <f>'[3]geral'!E224</f>
        <v>402.69999161449977</v>
      </c>
      <c r="F222" s="150">
        <v>3</v>
      </c>
    </row>
    <row r="223" spans="1:6" ht="18" customHeight="1">
      <c r="A223" s="146">
        <f t="shared" si="4"/>
        <v>218</v>
      </c>
      <c r="B223" s="158" t="str">
        <f>INCTFou!B288</f>
        <v>ABRIL|18</v>
      </c>
      <c r="C223" s="156">
        <f>'[3]geral'!C225</f>
        <v>364.08393896944403</v>
      </c>
      <c r="D223" s="156">
        <f>'[3]geral'!D225</f>
        <v>385.3927660183374</v>
      </c>
      <c r="E223" s="157">
        <f>'[3]geral'!E225</f>
        <v>404.36319061404976</v>
      </c>
      <c r="F223" s="150">
        <v>4</v>
      </c>
    </row>
    <row r="224" spans="1:6" ht="18" customHeight="1">
      <c r="A224" s="146">
        <f t="shared" si="4"/>
        <v>219</v>
      </c>
      <c r="B224" s="158" t="str">
        <f>INCTFou!B289</f>
        <v>MAIO|18</v>
      </c>
      <c r="C224" s="156">
        <f>'[3]geral'!C226</f>
        <v>366.63724023215383</v>
      </c>
      <c r="D224" s="156">
        <f>'[3]geral'!D226</f>
        <v>388.41191507171067</v>
      </c>
      <c r="E224" s="157">
        <f>'[3]geral'!E226</f>
        <v>407.8183915522291</v>
      </c>
      <c r="F224" s="150">
        <v>5</v>
      </c>
    </row>
    <row r="225" spans="1:6" ht="18" customHeight="1">
      <c r="A225" s="146">
        <f t="shared" si="4"/>
        <v>220</v>
      </c>
      <c r="B225" s="158" t="str">
        <f>INCTFou!B290</f>
        <v>JUNHO|18</v>
      </c>
      <c r="C225" s="156">
        <f>'[3]geral'!C227</f>
        <v>374.5477699674775</v>
      </c>
      <c r="D225" s="156">
        <f>'[3]geral'!D227</f>
        <v>395.2583532659159</v>
      </c>
      <c r="E225" s="157">
        <f>'[3]geral'!E227</f>
        <v>413.61458755055065</v>
      </c>
      <c r="F225" s="150">
        <v>6</v>
      </c>
    </row>
    <row r="226" spans="1:6" ht="18" customHeight="1">
      <c r="A226" s="146">
        <f t="shared" si="4"/>
        <v>221</v>
      </c>
      <c r="B226" s="158" t="str">
        <f>INCTFou!B291</f>
        <v>JULHO|18</v>
      </c>
      <c r="C226" s="156">
        <f>'[3]geral'!C228</f>
        <v>378.14867469875765</v>
      </c>
      <c r="D226" s="156">
        <f>'[3]geral'!D228</f>
        <v>399.4710091811164</v>
      </c>
      <c r="E226" s="157">
        <f>'[3]geral'!E228</f>
        <v>418.3988887539338</v>
      </c>
      <c r="F226" s="150">
        <v>7</v>
      </c>
    </row>
    <row r="227" spans="1:6" ht="18" customHeight="1">
      <c r="A227" s="146">
        <f t="shared" si="4"/>
        <v>222</v>
      </c>
      <c r="B227" s="158" t="str">
        <f>INCTFou!B292</f>
        <v>AGOSTO|18</v>
      </c>
      <c r="C227" s="156">
        <f>'[3]geral'!C229</f>
        <v>379.6800648285029</v>
      </c>
      <c r="D227" s="156">
        <f>'[3]geral'!D229</f>
        <v>400.7354002618443</v>
      </c>
      <c r="E227" s="157">
        <f>'[3]geral'!E229</f>
        <v>419.40154472536074</v>
      </c>
      <c r="F227" s="150">
        <v>8</v>
      </c>
    </row>
    <row r="228" spans="1:6" ht="18" customHeight="1">
      <c r="A228" s="146">
        <f t="shared" si="4"/>
        <v>223</v>
      </c>
      <c r="B228" s="158" t="str">
        <f>INCTFou!B293</f>
        <v>SETEMBRO|18</v>
      </c>
      <c r="C228" s="156">
        <f>'[3]geral'!C230</f>
        <v>383.17700600230484</v>
      </c>
      <c r="D228" s="156">
        <f>'[3]geral'!D230</f>
        <v>404.48512024546335</v>
      </c>
      <c r="E228" s="157">
        <f>'[3]geral'!E230</f>
        <v>423.37954662467143</v>
      </c>
      <c r="F228" s="150">
        <v>9</v>
      </c>
    </row>
    <row r="229" spans="1:6" ht="18" customHeight="1">
      <c r="A229" s="146">
        <f t="shared" si="4"/>
        <v>224</v>
      </c>
      <c r="B229" s="158" t="str">
        <f>INCTFou!B294</f>
        <v>OUTUBRO|18</v>
      </c>
      <c r="C229" s="156">
        <f>'[3]geral'!C231</f>
        <v>388.7825665168414</v>
      </c>
      <c r="D229" s="156">
        <f>'[3]geral'!D231</f>
        <v>409.4233924741218</v>
      </c>
      <c r="E229" s="157">
        <f>'[3]geral'!E231</f>
        <v>427.6566715627747</v>
      </c>
      <c r="F229" s="150">
        <v>10</v>
      </c>
    </row>
    <row r="230" spans="1:6" ht="18" customHeight="1">
      <c r="A230" s="146">
        <f t="shared" si="4"/>
        <v>225</v>
      </c>
      <c r="B230" s="158" t="str">
        <f>INCTFou!B295</f>
        <v>NOVEMBRO|18</v>
      </c>
      <c r="C230" s="156">
        <f>'[3]geral'!C232</f>
        <v>389.0426366979585</v>
      </c>
      <c r="D230" s="156">
        <f>'[3]geral'!D232</f>
        <v>409.4485853749388</v>
      </c>
      <c r="E230" s="157">
        <f>'[3]geral'!E232</f>
        <v>427.45590600685625</v>
      </c>
      <c r="F230" s="150">
        <v>11</v>
      </c>
    </row>
    <row r="231" spans="1:6" ht="18" customHeight="1">
      <c r="A231" s="146">
        <f t="shared" si="4"/>
        <v>226</v>
      </c>
      <c r="B231" s="158" t="str">
        <f>INCTFou!B296</f>
        <v>DEZEMBRO|18</v>
      </c>
      <c r="C231" s="156">
        <f>'[3]geral'!C233</f>
        <v>385.89079598395847</v>
      </c>
      <c r="D231" s="156">
        <f>'[3]geral'!D233</f>
        <v>406.56551490743465</v>
      </c>
      <c r="E231" s="157">
        <f>'[3]geral'!E233</f>
        <v>424.8426589745081</v>
      </c>
      <c r="F231" s="150">
        <v>12</v>
      </c>
    </row>
    <row r="232" spans="1:6" ht="18" customHeight="1">
      <c r="A232" s="146">
        <f t="shared" si="4"/>
        <v>227</v>
      </c>
      <c r="B232" s="158" t="str">
        <f>INCTFou!B297</f>
        <v>JANEIRO|19</v>
      </c>
      <c r="C232" s="156">
        <f>'[3]geral'!C234</f>
        <v>384.60058539392935</v>
      </c>
      <c r="D232" s="156">
        <f>'[3]geral'!D234</f>
        <v>405.6359029091375</v>
      </c>
      <c r="E232" s="157">
        <f>'[3]geral'!E234</f>
        <v>424.2634672503405</v>
      </c>
      <c r="F232" s="150">
        <v>1</v>
      </c>
    </row>
    <row r="233" spans="1:6" ht="18" customHeight="1">
      <c r="A233" s="146">
        <f t="shared" si="4"/>
        <v>228</v>
      </c>
      <c r="B233" s="158" t="str">
        <f>INCTFou!B298</f>
        <v>FEVEREIRO|19</v>
      </c>
      <c r="C233" s="156">
        <f>'[3]geral'!C235</f>
        <v>385.55056439765673</v>
      </c>
      <c r="D233" s="156">
        <f>'[3]geral'!D235</f>
        <v>406.5670978352246</v>
      </c>
      <c r="E233" s="157">
        <f>'[3]geral'!E235</f>
        <v>425.17292607634596</v>
      </c>
      <c r="F233" s="150">
        <v>2</v>
      </c>
    </row>
    <row r="234" spans="1:6" ht="18" customHeight="1">
      <c r="A234" s="146">
        <f t="shared" si="4"/>
        <v>229</v>
      </c>
      <c r="B234" s="158" t="str">
        <f>INCTFou!B299</f>
        <v>MARÇO|19</v>
      </c>
      <c r="C234" s="156">
        <f>'[3]geral'!C236</f>
        <v>389.7949413631056</v>
      </c>
      <c r="D234" s="156">
        <f>'[3]geral'!D236</f>
        <v>410.51285079058823</v>
      </c>
      <c r="E234" s="157">
        <f>'[3]geral'!E236</f>
        <v>428.81595616198405</v>
      </c>
      <c r="F234" s="150">
        <v>3</v>
      </c>
    </row>
    <row r="235" spans="1:6" ht="18" customHeight="1">
      <c r="A235" s="146">
        <f t="shared" si="4"/>
        <v>230</v>
      </c>
      <c r="B235" s="158" t="str">
        <f>INCTFou!B300</f>
        <v>ABRIL|19</v>
      </c>
      <c r="C235" s="156">
        <f>'[3]geral'!C237</f>
        <v>391.8677743904569</v>
      </c>
      <c r="D235" s="156">
        <f>'[3]geral'!D237</f>
        <v>412.08629491157967</v>
      </c>
      <c r="E235" s="157">
        <f>'[3]geral'!E237</f>
        <v>429.90297890361876</v>
      </c>
      <c r="F235" s="150">
        <v>4</v>
      </c>
    </row>
    <row r="236" spans="1:6" ht="18" customHeight="1">
      <c r="A236" s="146">
        <f t="shared" si="4"/>
        <v>231</v>
      </c>
      <c r="B236" s="158" t="str">
        <f>INCTFou!B301</f>
        <v>MAIO|19</v>
      </c>
      <c r="C236" s="156">
        <f>'[3]geral'!C238</f>
        <v>399.59756158643665</v>
      </c>
      <c r="D236" s="156">
        <f>'[3]geral'!D238</f>
        <v>420.83686392252037</v>
      </c>
      <c r="E236" s="157">
        <f>'[3]geral'!E238</f>
        <v>439.60061844153734</v>
      </c>
      <c r="F236" s="150">
        <v>5</v>
      </c>
    </row>
    <row r="237" spans="1:6" ht="18" customHeight="1">
      <c r="A237" s="146">
        <f t="shared" si="4"/>
        <v>232</v>
      </c>
      <c r="B237" s="158" t="str">
        <f>INCTFou!B302</f>
        <v>JUNHO|19</v>
      </c>
      <c r="C237" s="156">
        <f>'[3]geral'!C239</f>
        <v>400.41610310476915</v>
      </c>
      <c r="D237" s="156">
        <f>'[3]geral'!D239</f>
        <v>421.0774810201598</v>
      </c>
      <c r="E237" s="157">
        <f>'[3]geral'!E239</f>
        <v>439.2845515906747</v>
      </c>
      <c r="F237" s="150">
        <v>6</v>
      </c>
    </row>
    <row r="238" spans="1:6" ht="18" customHeight="1">
      <c r="A238" s="146">
        <f t="shared" si="4"/>
        <v>233</v>
      </c>
      <c r="B238" s="158" t="str">
        <f>INCTFou!B303</f>
        <v>JULHO|19</v>
      </c>
      <c r="C238" s="156">
        <f>'[3]geral'!C240</f>
        <v>402.57282503617074</v>
      </c>
      <c r="D238" s="156">
        <f>'[3]geral'!D240</f>
        <v>422.91472647658094</v>
      </c>
      <c r="E238" s="157">
        <f>'[3]geral'!E240</f>
        <v>440.8073396884652</v>
      </c>
      <c r="F238" s="150">
        <v>7</v>
      </c>
    </row>
    <row r="239" spans="1:6" ht="18" customHeight="1">
      <c r="A239" s="146">
        <f t="shared" si="4"/>
        <v>234</v>
      </c>
      <c r="B239" s="158" t="str">
        <f>INCTFou!B304</f>
        <v>AGOSTO|19</v>
      </c>
      <c r="C239" s="156">
        <f>'[3]geral'!C241</f>
        <v>402.968963768105</v>
      </c>
      <c r="D239" s="156">
        <f>'[3]geral'!D241</f>
        <v>423.2901869149234</v>
      </c>
      <c r="E239" s="157">
        <f>'[3]geral'!E241</f>
        <v>441.16143472156284</v>
      </c>
      <c r="F239" s="150">
        <v>8</v>
      </c>
    </row>
    <row r="240" spans="1:6" ht="18" customHeight="1">
      <c r="A240" s="146">
        <f aca="true" t="shared" si="5" ref="A240:A245">A239+1</f>
        <v>235</v>
      </c>
      <c r="B240" s="158" t="str">
        <f>INCTFou!B305</f>
        <v>SETEMBRO|19</v>
      </c>
      <c r="C240" s="156">
        <f>'[3]geral'!C242</f>
        <v>401.70337568247777</v>
      </c>
      <c r="D240" s="156">
        <f>'[3]geral'!D242</f>
        <v>422.8808041537851</v>
      </c>
      <c r="E240" s="157">
        <f>'[3]geral'!E242</f>
        <v>441.5769978360542</v>
      </c>
      <c r="F240" s="150">
        <v>9</v>
      </c>
    </row>
    <row r="241" spans="1:6" ht="18" customHeight="1">
      <c r="A241" s="146">
        <f t="shared" si="5"/>
        <v>236</v>
      </c>
      <c r="B241" s="158" t="str">
        <f>INCTFou!B306</f>
        <v>OUTUBRO|19</v>
      </c>
      <c r="C241" s="156">
        <f>'[3]geral'!C243</f>
        <v>403.1849892928155</v>
      </c>
      <c r="D241" s="156">
        <f>'[3]geral'!D243</f>
        <v>424.2233668428123</v>
      </c>
      <c r="E241" s="157">
        <f>'[3]geral'!E243</f>
        <v>442.7805525671917</v>
      </c>
      <c r="F241" s="150">
        <v>10</v>
      </c>
    </row>
    <row r="242" spans="1:6" ht="18" customHeight="1">
      <c r="A242" s="146">
        <f t="shared" si="5"/>
        <v>237</v>
      </c>
      <c r="B242" s="160" t="str">
        <f>INCTFou!B307</f>
        <v>NOVEMBRO|19</v>
      </c>
      <c r="C242" s="161">
        <f>'[3]geral'!C244</f>
        <v>404.4348866404344</v>
      </c>
      <c r="D242" s="161">
        <f>'[3]geral'!D244</f>
        <v>425.01158360019963</v>
      </c>
      <c r="E242" s="162">
        <f>'[3]geral'!E244</f>
        <v>443.1217058886931</v>
      </c>
      <c r="F242" s="150">
        <v>11</v>
      </c>
    </row>
    <row r="243" spans="1:6" ht="18" customHeight="1">
      <c r="A243" s="146">
        <f t="shared" si="5"/>
        <v>238</v>
      </c>
      <c r="B243" s="160" t="str">
        <f>INCTFou!B308</f>
        <v>DEZEMBRO|19</v>
      </c>
      <c r="C243" s="161">
        <f>'[3]geral'!C245</f>
        <v>407.45386404937426</v>
      </c>
      <c r="D243" s="161">
        <f>'[3]geral'!D245</f>
        <v>427.80958703768164</v>
      </c>
      <c r="E243" s="162">
        <f>'[3]geral'!E245</f>
        <v>445.6961825704379</v>
      </c>
      <c r="F243" s="150">
        <v>12</v>
      </c>
    </row>
    <row r="244" spans="1:6" ht="18" customHeight="1">
      <c r="A244" s="146">
        <f t="shared" si="5"/>
        <v>239</v>
      </c>
      <c r="B244" s="160" t="str">
        <f>INCTFou!B309</f>
        <v>JANEIRO|20</v>
      </c>
      <c r="C244" s="161">
        <f>'[3]geral'!C246</f>
        <v>411.6358057822128</v>
      </c>
      <c r="D244" s="161">
        <f>'[3]geral'!D246</f>
        <v>431.0008081857063</v>
      </c>
      <c r="E244" s="162">
        <f>'[3]geral'!E246</f>
        <v>447.9221339492941</v>
      </c>
      <c r="F244" s="150">
        <v>1</v>
      </c>
    </row>
    <row r="245" spans="1:6" ht="18" customHeight="1">
      <c r="A245" s="146">
        <f t="shared" si="5"/>
        <v>240</v>
      </c>
      <c r="B245" s="160" t="str">
        <f>INCTFou!B310</f>
        <v>FEVEREIRO|20</v>
      </c>
      <c r="C245" s="161">
        <f>'[3]geral'!C247</f>
        <v>411.8718832605923</v>
      </c>
      <c r="D245" s="161">
        <f>'[3]geral'!D247</f>
        <v>431.1963959789264</v>
      </c>
      <c r="E245" s="162">
        <f>'[3]geral'!E247</f>
        <v>448.07801514727936</v>
      </c>
      <c r="F245" s="150">
        <v>2</v>
      </c>
    </row>
    <row r="246" spans="1:6" ht="18" customHeight="1">
      <c r="A246" s="146">
        <f aca="true" t="shared" si="6" ref="A246:A251">A245+1</f>
        <v>241</v>
      </c>
      <c r="B246" s="160" t="str">
        <f>INCTFou!B311</f>
        <v>MARÇO|20</v>
      </c>
      <c r="C246" s="161">
        <f>'[3]geral'!C248</f>
        <v>412.1652419297682</v>
      </c>
      <c r="D246" s="161">
        <f>'[3]geral'!D248</f>
        <v>431.16786166842684</v>
      </c>
      <c r="E246" s="162">
        <f>'[3]geral'!E248</f>
        <v>447.74005961634106</v>
      </c>
      <c r="F246" s="150">
        <v>3</v>
      </c>
    </row>
    <row r="247" spans="1:6" ht="18" customHeight="1">
      <c r="A247" s="146">
        <f t="shared" si="6"/>
        <v>242</v>
      </c>
      <c r="B247" s="160" t="str">
        <f>INCTFou!B312</f>
        <v>ABRIL|20</v>
      </c>
      <c r="C247" s="161">
        <f>'[3]geral'!C249</f>
        <v>416.9281475472856</v>
      </c>
      <c r="D247" s="161">
        <f>'[3]geral'!D249</f>
        <v>434.12408269580504</v>
      </c>
      <c r="E247" s="162">
        <f>'[3]geral'!E249</f>
        <v>448.94730310672855</v>
      </c>
      <c r="F247" s="150">
        <v>4</v>
      </c>
    </row>
    <row r="248" spans="1:6" ht="18" customHeight="1">
      <c r="A248" s="146">
        <f t="shared" si="6"/>
        <v>243</v>
      </c>
      <c r="B248" s="160" t="str">
        <f>INCTFou!B313</f>
        <v>MAIO|20</v>
      </c>
      <c r="C248" s="161">
        <f>'[3]geral'!C250</f>
        <v>417.29330529404757</v>
      </c>
      <c r="D248" s="161">
        <f>'[3]geral'!D250</f>
        <v>433.9745291482984</v>
      </c>
      <c r="E248" s="162">
        <f>'[3]geral'!E250</f>
        <v>448.30339073471634</v>
      </c>
      <c r="F248" s="150">
        <v>5</v>
      </c>
    </row>
    <row r="249" spans="1:6" ht="18" customHeight="1">
      <c r="A249" s="146">
        <f t="shared" si="6"/>
        <v>244</v>
      </c>
      <c r="B249" s="160" t="str">
        <f>INCTFou!B314</f>
        <v>JUNHO|20</v>
      </c>
      <c r="C249" s="161">
        <f>'[3]geral'!C251</f>
        <v>420.6520962475598</v>
      </c>
      <c r="D249" s="161">
        <f>'[3]geral'!D251</f>
        <v>436.96738475076876</v>
      </c>
      <c r="E249" s="162">
        <f>'[3]geral'!E251</f>
        <v>450.93255542331906</v>
      </c>
      <c r="F249" s="150">
        <v>6</v>
      </c>
    </row>
    <row r="250" spans="1:6" ht="18" customHeight="1">
      <c r="A250" s="146">
        <f t="shared" si="6"/>
        <v>245</v>
      </c>
      <c r="B250" s="160" t="str">
        <f>INCTFou!B315</f>
        <v>JULHO|20</v>
      </c>
      <c r="C250" s="161">
        <f>'[3]geral'!C252</f>
        <v>425.7225495046147</v>
      </c>
      <c r="D250" s="161">
        <f>'[3]geral'!D252</f>
        <v>441.52229509061715</v>
      </c>
      <c r="E250" s="162">
        <f>'[3]geral'!E252</f>
        <v>454.97374975214285</v>
      </c>
      <c r="F250" s="150">
        <v>7</v>
      </c>
    </row>
    <row r="251" spans="1:6" ht="18" customHeight="1">
      <c r="A251" s="146">
        <f t="shared" si="6"/>
        <v>246</v>
      </c>
      <c r="B251" s="160" t="str">
        <f>INCTFou!B316</f>
        <v>AGOSTO|20</v>
      </c>
      <c r="C251" s="161">
        <f>'[3]geral'!C253</f>
        <v>434.2575254334211</v>
      </c>
      <c r="D251" s="161">
        <f>'[3]geral'!D253</f>
        <v>449.02830484249125</v>
      </c>
      <c r="E251" s="162">
        <f>'[3]geral'!E253</f>
        <v>461.46069223760986</v>
      </c>
      <c r="F251" s="150">
        <v>8</v>
      </c>
    </row>
    <row r="252" spans="1:6" ht="18" customHeight="1">
      <c r="A252" s="146">
        <f aca="true" t="shared" si="7" ref="A252:A257">A251+1</f>
        <v>247</v>
      </c>
      <c r="B252" s="160" t="str">
        <f>INCTFou!B317</f>
        <v>SETEMBRO|20</v>
      </c>
      <c r="C252" s="161">
        <f>'[3]geral'!C254</f>
        <v>448.61854557719516</v>
      </c>
      <c r="D252" s="161">
        <f>'[3]geral'!D254</f>
        <v>461.4192897674626</v>
      </c>
      <c r="E252" s="162">
        <f>'[3]geral'!E254</f>
        <v>471.9084040025876</v>
      </c>
      <c r="F252" s="150">
        <v>9</v>
      </c>
    </row>
    <row r="253" spans="1:6" ht="18" customHeight="1">
      <c r="A253" s="146">
        <f t="shared" si="7"/>
        <v>248</v>
      </c>
      <c r="B253" s="160" t="str">
        <f>INCTFou!B318</f>
        <v>OUTUBRO|20</v>
      </c>
      <c r="C253" s="161">
        <f>'[3]geral'!C255</f>
        <v>462.17576095441007</v>
      </c>
      <c r="D253" s="161">
        <f>'[3]geral'!D255</f>
        <v>473.68617512074076</v>
      </c>
      <c r="E253" s="162">
        <f>'[3]geral'!E255</f>
        <v>482.8861133860914</v>
      </c>
      <c r="F253" s="150">
        <v>10</v>
      </c>
    </row>
    <row r="254" spans="1:6" ht="18" customHeight="1">
      <c r="A254" s="146">
        <f t="shared" si="7"/>
        <v>249</v>
      </c>
      <c r="B254" s="160" t="str">
        <f>INCTFou!B319</f>
        <v>NOVEMBRO|20</v>
      </c>
      <c r="C254" s="161">
        <f>'[3]geral'!C256</f>
        <v>474.4245478936926</v>
      </c>
      <c r="D254" s="161">
        <f>'[3]geral'!D256</f>
        <v>483.5016040449625</v>
      </c>
      <c r="E254" s="162">
        <f>'[3]geral'!E256</f>
        <v>490.3228954895972</v>
      </c>
      <c r="F254" s="150">
        <v>11</v>
      </c>
    </row>
    <row r="255" spans="1:6" ht="18" customHeight="1">
      <c r="A255" s="146">
        <f t="shared" si="7"/>
        <v>250</v>
      </c>
      <c r="B255" s="160" t="str">
        <f>INCTFou!B320</f>
        <v>DEZEMBRO|20</v>
      </c>
      <c r="C255" s="161">
        <f>'[3]geral'!C257</f>
        <v>482.9475715799339</v>
      </c>
      <c r="D255" s="161">
        <f>'[3]geral'!D257</f>
        <v>490.4309015302897</v>
      </c>
      <c r="E255" s="162">
        <f>'[3]geral'!E257</f>
        <v>495.69232478838774</v>
      </c>
      <c r="F255" s="150">
        <v>12</v>
      </c>
    </row>
    <row r="256" spans="1:6" ht="18" customHeight="1">
      <c r="A256" s="146">
        <f t="shared" si="7"/>
        <v>251</v>
      </c>
      <c r="B256" s="160" t="str">
        <f>INCTFou!B321</f>
        <v>JANEIRO|21</v>
      </c>
      <c r="C256" s="161">
        <f>'[3]geral'!C258</f>
        <v>485.01591912565505</v>
      </c>
      <c r="D256" s="161">
        <f>'[3]geral'!D258</f>
        <v>492.36984862182686</v>
      </c>
      <c r="E256" s="162">
        <f>'[3]geral'!E258</f>
        <v>497.4991913242615</v>
      </c>
      <c r="F256" s="150">
        <v>1</v>
      </c>
    </row>
    <row r="257" spans="1:6" ht="18" customHeight="1">
      <c r="A257" s="146">
        <f t="shared" si="7"/>
        <v>252</v>
      </c>
      <c r="B257" s="160" t="str">
        <f>INCTFou!B322</f>
        <v>FEVEREIRO|21</v>
      </c>
      <c r="C257" s="161">
        <f>'[3]geral'!C259</f>
        <v>497.6542702632106</v>
      </c>
      <c r="D257" s="161">
        <f>'[3]geral'!D259</f>
        <v>504.74866757170014</v>
      </c>
      <c r="E257" s="162">
        <f>'[3]geral'!E259</f>
        <v>509.579612733096</v>
      </c>
      <c r="F257" s="150">
        <v>2</v>
      </c>
    </row>
    <row r="258" spans="1:6" ht="18" customHeight="1">
      <c r="A258" s="146">
        <f aca="true" t="shared" si="8" ref="A258:A265">A257+1</f>
        <v>253</v>
      </c>
      <c r="B258" s="160" t="str">
        <f>INCTFou!B323</f>
        <v>MARÇO|21</v>
      </c>
      <c r="C258" s="161">
        <f>'[3]geral'!C260</f>
        <v>509.738437434287</v>
      </c>
      <c r="D258" s="161">
        <f>'[3]geral'!D260</f>
        <v>516.0158541445022</v>
      </c>
      <c r="E258" s="162">
        <f>'[3]geral'!E260</f>
        <v>520.0167418020827</v>
      </c>
      <c r="F258" s="150">
        <v>3</v>
      </c>
    </row>
    <row r="259" spans="1:6" ht="18" customHeight="1">
      <c r="A259" s="146">
        <f t="shared" si="8"/>
        <v>254</v>
      </c>
      <c r="B259" s="160" t="str">
        <f>INCTFou!B324</f>
        <v>ABRIL|21</v>
      </c>
      <c r="C259" s="161">
        <f>'[3]geral'!C261</f>
        <v>518.5958723721232</v>
      </c>
      <c r="D259" s="161">
        <f>'[3]geral'!D261</f>
        <v>523.3563199134767</v>
      </c>
      <c r="E259" s="162">
        <f>'[3]geral'!E261</f>
        <v>525.8695273840151</v>
      </c>
      <c r="F259" s="150">
        <v>4</v>
      </c>
    </row>
    <row r="260" spans="1:6" ht="18" customHeight="1">
      <c r="A260" s="146">
        <f t="shared" si="8"/>
        <v>255</v>
      </c>
      <c r="B260" s="160" t="str">
        <f>INCTFou!B325</f>
        <v>MAIO|21</v>
      </c>
      <c r="C260" s="161">
        <f>'[3]geral'!C262</f>
        <v>529.1885651868585</v>
      </c>
      <c r="D260" s="161">
        <f>'[3]geral'!D262</f>
        <v>533.1765524806527</v>
      </c>
      <c r="E260" s="162">
        <f>'[3]geral'!E262</f>
        <v>534.9082211591208</v>
      </c>
      <c r="F260" s="150">
        <v>5</v>
      </c>
    </row>
    <row r="261" spans="1:6" ht="18" customHeight="1">
      <c r="A261" s="146">
        <f t="shared" si="8"/>
        <v>256</v>
      </c>
      <c r="B261" s="160" t="str">
        <f>INCTFou!B326</f>
        <v>JUNHO|21</v>
      </c>
      <c r="C261" s="161">
        <f>'[3]geral'!C263</f>
        <v>553.7824549746589</v>
      </c>
      <c r="D261" s="161">
        <f>'[3]geral'!D263</f>
        <v>557.9750281249181</v>
      </c>
      <c r="E261" s="162">
        <f>'[3]geral'!E263</f>
        <v>559.8056060413262</v>
      </c>
      <c r="F261" s="150">
        <v>6</v>
      </c>
    </row>
    <row r="262" spans="1:6" ht="18" customHeight="1">
      <c r="A262" s="146">
        <f t="shared" si="8"/>
        <v>257</v>
      </c>
      <c r="B262" s="160" t="str">
        <f>INCTFou!B327</f>
        <v>JULHO|21</v>
      </c>
      <c r="C262" s="161">
        <f>'[3]geral'!C264</f>
        <v>554.3889457530847</v>
      </c>
      <c r="D262" s="161">
        <f>'[3]geral'!D264</f>
        <v>559.6562233503876</v>
      </c>
      <c r="E262" s="162">
        <f>'[3]geral'!E264</f>
        <v>562.5136102975144</v>
      </c>
      <c r="F262" s="150">
        <v>7</v>
      </c>
    </row>
    <row r="263" spans="1:6" ht="18" customHeight="1">
      <c r="A263" s="146">
        <f t="shared" si="8"/>
        <v>258</v>
      </c>
      <c r="B263" s="160" t="str">
        <f>INCTFou!B328</f>
        <v>AGOSTO|21</v>
      </c>
      <c r="C263" s="161">
        <f>'[3]geral'!C265</f>
        <v>563.1284725537167</v>
      </c>
      <c r="D263" s="161">
        <f>'[3]geral'!D265</f>
        <v>567.9945045347492</v>
      </c>
      <c r="E263" s="162">
        <f>'[3]geral'!E265</f>
        <v>570.4331601858323</v>
      </c>
      <c r="F263" s="150">
        <v>8</v>
      </c>
    </row>
    <row r="264" spans="1:6" ht="18" customHeight="1">
      <c r="A264" s="146">
        <f t="shared" si="8"/>
        <v>259</v>
      </c>
      <c r="B264" s="160" t="str">
        <f>INCTFou!B329</f>
        <v>SETEMBRO|21</v>
      </c>
      <c r="C264" s="161">
        <f>'[3]geral'!C266</f>
        <v>565.9219494750172</v>
      </c>
      <c r="D264" s="161">
        <f>'[3]geral'!D266</f>
        <v>572.5661824161633</v>
      </c>
      <c r="E264" s="162">
        <f>'[3]geral'!E266</f>
        <v>576.6967306384588</v>
      </c>
      <c r="F264" s="150">
        <v>9</v>
      </c>
    </row>
    <row r="265" spans="1:6" ht="18" customHeight="1" thickBot="1">
      <c r="A265" s="146">
        <f t="shared" si="8"/>
        <v>260</v>
      </c>
      <c r="B265" s="163" t="str">
        <f>INCTFou!B330</f>
        <v>OUTUBRO|21</v>
      </c>
      <c r="C265" s="164">
        <f>'[3]geral'!C267</f>
        <v>566.2142684661726</v>
      </c>
      <c r="D265" s="164">
        <f>'[3]geral'!D267</f>
        <v>576.3925508017817</v>
      </c>
      <c r="E265" s="165">
        <f>'[3]geral'!E267</f>
        <v>583.9063635631346</v>
      </c>
      <c r="F265" s="150">
        <v>10</v>
      </c>
    </row>
    <row r="266" spans="2:6" ht="12.75">
      <c r="B266" s="166" t="s">
        <v>263</v>
      </c>
      <c r="F266" s="150"/>
    </row>
    <row r="267" spans="4:6" ht="12.75">
      <c r="D267" s="167"/>
      <c r="F267" s="150"/>
    </row>
    <row r="268" spans="2:6" s="168" customFormat="1" ht="12.75">
      <c r="B268" s="169" t="s">
        <v>276</v>
      </c>
      <c r="F268" s="150"/>
    </row>
    <row r="269" spans="2:6" s="168" customFormat="1" ht="12.75">
      <c r="B269" s="170" t="s">
        <v>317</v>
      </c>
      <c r="F269" s="150"/>
    </row>
    <row r="270" spans="2:6" ht="12.75">
      <c r="B270" s="170" t="s">
        <v>318</v>
      </c>
      <c r="F270" s="150"/>
    </row>
    <row r="271" spans="2:6" ht="12.75">
      <c r="B271" s="170" t="s">
        <v>319</v>
      </c>
      <c r="F271" s="150"/>
    </row>
    <row r="272" spans="2:6" ht="12.75">
      <c r="B272" s="170"/>
      <c r="F272" s="150"/>
    </row>
    <row r="273" ht="12.75">
      <c r="B273" s="170" t="s">
        <v>324</v>
      </c>
    </row>
    <row r="275" ht="12.75"/>
    <row r="276" ht="12.75"/>
    <row r="277" ht="12.75"/>
    <row r="278" ht="12.75"/>
    <row r="279" spans="2:8" ht="12.75" customHeight="1">
      <c r="B279" s="192" t="s">
        <v>320</v>
      </c>
      <c r="C279" s="192"/>
      <c r="D279" s="192"/>
      <c r="E279" s="192"/>
      <c r="F279" s="192"/>
      <c r="G279" s="192"/>
      <c r="H279" s="192"/>
    </row>
    <row r="280" spans="2:8" ht="12.75">
      <c r="B280" s="192"/>
      <c r="C280" s="192"/>
      <c r="D280" s="192"/>
      <c r="E280" s="192"/>
      <c r="F280" s="192"/>
      <c r="G280" s="192"/>
      <c r="H280" s="192"/>
    </row>
    <row r="281" spans="2:7" ht="12.75">
      <c r="B281" s="171"/>
      <c r="C281" s="171"/>
      <c r="D281" s="171"/>
      <c r="E281" s="171"/>
      <c r="G281" s="171"/>
    </row>
  </sheetData>
  <sheetProtection/>
  <mergeCells count="4">
    <mergeCell ref="D1:E1"/>
    <mergeCell ref="B2:E2"/>
    <mergeCell ref="B4:B5"/>
    <mergeCell ref="B279:H28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2021-10-13T16:38:01Z</cp:lastPrinted>
  <dcterms:created xsi:type="dcterms:W3CDTF">2015-05-20T12:55:45Z</dcterms:created>
  <dcterms:modified xsi:type="dcterms:W3CDTF">2021-11-08T15:53:35Z</dcterms:modified>
  <cp:category/>
  <cp:version/>
  <cp:contentType/>
  <cp:contentStatus/>
</cp:coreProperties>
</file>