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485" activeTab="2"/>
  </bookViews>
  <sheets>
    <sheet name="Painel" sheetId="1" r:id="rId1"/>
    <sheet name="INCTFR" sheetId="2" state="hidden" r:id="rId2"/>
    <sheet name="Resumo" sheetId="3" r:id="rId3"/>
    <sheet name="Série Histórica" sheetId="4" r:id="rId4"/>
  </sheets>
  <externalReferences>
    <externalReference r:id="rId7"/>
    <externalReference r:id="rId8"/>
    <externalReference r:id="rId9"/>
  </externalReferences>
  <definedNames>
    <definedName name="_1">#REF!</definedName>
    <definedName name="_2">#REF!</definedName>
    <definedName name="_3">#REF!</definedName>
    <definedName name="_4">#REF!</definedName>
    <definedName name="_5">#REF!</definedName>
    <definedName name="_xlfn.SINGLE" hidden="1">#NAME?</definedName>
    <definedName name="_xlnm.Print_Area" localSheetId="0">'Painel'!$C$1:$I$51</definedName>
    <definedName name="_xlnm.Print_Area" localSheetId="2">'Resumo'!$A$1:$J$14</definedName>
    <definedName name="_xlnm.Print_Area" localSheetId="3">'Série Histórica'!$B$1:$Q$343</definedName>
    <definedName name="ESTADO" localSheetId="1">'[1]Painel'!#REF!</definedName>
    <definedName name="ESTADO">'Painel'!#REF!</definedName>
    <definedName name="ESTADOS" localSheetId="1">'[1]Painel'!#REF!</definedName>
    <definedName name="ESTADOS">'Painel'!#REF!</definedName>
    <definedName name="_xlnm.Print_Titles" localSheetId="3">'Série Histórica'!$1:$4</definedName>
  </definedNames>
  <calcPr fullCalcOnLoad="1"/>
</workbook>
</file>

<file path=xl/sharedStrings.xml><?xml version="1.0" encoding="utf-8"?>
<sst xmlns="http://schemas.openxmlformats.org/spreadsheetml/2006/main" count="707" uniqueCount="413">
  <si>
    <t>PERÍODO INICIAL  |</t>
  </si>
  <si>
    <t>OUTUBRO|03</t>
  </si>
  <si>
    <t>NOVEMBRO|03</t>
  </si>
  <si>
    <t>DEZEMBRO|03</t>
  </si>
  <si>
    <t>JANEIRO|04</t>
  </si>
  <si>
    <t>FEVEREIRO|04</t>
  </si>
  <si>
    <t>MARÇO|04</t>
  </si>
  <si>
    <t>ABRIL|04</t>
  </si>
  <si>
    <t>MAIO|04</t>
  </si>
  <si>
    <t>JUNHO|04</t>
  </si>
  <si>
    <t>JULHO|04</t>
  </si>
  <si>
    <t>AGOSTO|04</t>
  </si>
  <si>
    <t>SETEMBRO|04</t>
  </si>
  <si>
    <t>OUTUBRO|04</t>
  </si>
  <si>
    <t>NOVEMBRO|04</t>
  </si>
  <si>
    <t>DEZEMBRO|04</t>
  </si>
  <si>
    <t>JANEIRO|05</t>
  </si>
  <si>
    <t>FEVEREIRO|05</t>
  </si>
  <si>
    <t>MARÇO|05</t>
  </si>
  <si>
    <t>ABRIL|05</t>
  </si>
  <si>
    <t>MAIO|05</t>
  </si>
  <si>
    <t>JUNHO|05</t>
  </si>
  <si>
    <t>JULHO|05</t>
  </si>
  <si>
    <t>AGOSTO|05</t>
  </si>
  <si>
    <t>SETEMBRO|05</t>
  </si>
  <si>
    <t>OUTUBRO|05</t>
  </si>
  <si>
    <t>NOVEMBRO|05</t>
  </si>
  <si>
    <t>DEZEMBRO|05</t>
  </si>
  <si>
    <t>JANEIRO|06</t>
  </si>
  <si>
    <t>FEVEREIRO|06</t>
  </si>
  <si>
    <t>MARÇO|06</t>
  </si>
  <si>
    <t>ABRIL|06</t>
  </si>
  <si>
    <t>MAIO|06</t>
  </si>
  <si>
    <t>JUNHO|06</t>
  </si>
  <si>
    <t>JULHO|06</t>
  </si>
  <si>
    <t>AGOSTO|06</t>
  </si>
  <si>
    <t>SETEMBRO|06</t>
  </si>
  <si>
    <t>OUTUBRO|06</t>
  </si>
  <si>
    <t>NOVEMBRO|06</t>
  </si>
  <si>
    <t>DEZEMBRO|06</t>
  </si>
  <si>
    <t>JANEIRO|07</t>
  </si>
  <si>
    <t>FEVEREIRO|07</t>
  </si>
  <si>
    <t>MARÇO|07</t>
  </si>
  <si>
    <t>ABRIL|07</t>
  </si>
  <si>
    <t>MAIO|07</t>
  </si>
  <si>
    <t>JUNHO|07</t>
  </si>
  <si>
    <t>JULHO|07</t>
  </si>
  <si>
    <t>AGOSTO|07</t>
  </si>
  <si>
    <t>SETEMBRO|07</t>
  </si>
  <si>
    <t>OUTUBRO|07</t>
  </si>
  <si>
    <t>NOVEMBRO|07</t>
  </si>
  <si>
    <t>DEZEMBRO|07</t>
  </si>
  <si>
    <t>JANEIRO|08</t>
  </si>
  <si>
    <t>FEVEREIRO|08</t>
  </si>
  <si>
    <t>MARÇO|08</t>
  </si>
  <si>
    <t>ABRIL|08</t>
  </si>
  <si>
    <t>MAIO|08</t>
  </si>
  <si>
    <t>JUNHO|08</t>
  </si>
  <si>
    <t>JULHO|08</t>
  </si>
  <si>
    <t>AGOSTO|08</t>
  </si>
  <si>
    <t>SETEMBRO|08</t>
  </si>
  <si>
    <t>OUTUBRO|08</t>
  </si>
  <si>
    <t>NOVEMBRO|08</t>
  </si>
  <si>
    <t>DEZEMBRO|08</t>
  </si>
  <si>
    <t>JANEIRO|09</t>
  </si>
  <si>
    <t>FEVEREIRO|09</t>
  </si>
  <si>
    <t>MARÇO|09</t>
  </si>
  <si>
    <t>ABRIL|09</t>
  </si>
  <si>
    <t>MAIO|09</t>
  </si>
  <si>
    <t>JUNHO|09</t>
  </si>
  <si>
    <t>JULHO|09</t>
  </si>
  <si>
    <t>AGOSTO|09</t>
  </si>
  <si>
    <t>SETEMBRO|09</t>
  </si>
  <si>
    <t>OUTUBRO|09</t>
  </si>
  <si>
    <t>NOVEMBRO|09</t>
  </si>
  <si>
    <t>DEZEMBRO|09</t>
  </si>
  <si>
    <t>JANEIRO|10</t>
  </si>
  <si>
    <t>FEVEREIRO|10</t>
  </si>
  <si>
    <t>MARÇO|10</t>
  </si>
  <si>
    <t>ABRIL|10</t>
  </si>
  <si>
    <t>MAIO|10</t>
  </si>
  <si>
    <t>JUNHO|10</t>
  </si>
  <si>
    <t>JULHO|10</t>
  </si>
  <si>
    <t>AGOSTO|10</t>
  </si>
  <si>
    <t>SETEMBRO|10</t>
  </si>
  <si>
    <t>OUTUBRO|10</t>
  </si>
  <si>
    <t>NOVEMBRO|10</t>
  </si>
  <si>
    <t>DEZEMBRO|10</t>
  </si>
  <si>
    <t>JANEIRO|11</t>
  </si>
  <si>
    <t>FEVEREIRO|11</t>
  </si>
  <si>
    <t>MARÇO|11</t>
  </si>
  <si>
    <t>ABRIL|11</t>
  </si>
  <si>
    <t>MAIO|11</t>
  </si>
  <si>
    <t>JUNHO|11</t>
  </si>
  <si>
    <t>JULHO|11</t>
  </si>
  <si>
    <t>AGOSTO|11</t>
  </si>
  <si>
    <t>SETEMBRO|11</t>
  </si>
  <si>
    <t>OUTUBRO|11</t>
  </si>
  <si>
    <t>NOVEMBRO|11</t>
  </si>
  <si>
    <t>DEZEMBRO|11</t>
  </si>
  <si>
    <t>JANEIRO|12</t>
  </si>
  <si>
    <t>FEVEREIRO|12</t>
  </si>
  <si>
    <t>MARÇO|12</t>
  </si>
  <si>
    <t>ABRIL|12</t>
  </si>
  <si>
    <t>MAIO|12</t>
  </si>
  <si>
    <t>JUNHO|12</t>
  </si>
  <si>
    <t>JULHO|12</t>
  </si>
  <si>
    <t>AGOSTO|12</t>
  </si>
  <si>
    <t>SETEMBRO|12</t>
  </si>
  <si>
    <t>OUTUBRO|12</t>
  </si>
  <si>
    <t>NOVEMBRO|12</t>
  </si>
  <si>
    <t>DEZEMBRO|12</t>
  </si>
  <si>
    <t>JANEIRO|13</t>
  </si>
  <si>
    <t>FEVEREIRO|13</t>
  </si>
  <si>
    <t>MARÇO|13</t>
  </si>
  <si>
    <t>ABRIL|13</t>
  </si>
  <si>
    <t>MAIO|13</t>
  </si>
  <si>
    <t>JUNHO|13</t>
  </si>
  <si>
    <t>JULHO|13</t>
  </si>
  <si>
    <t>AGOSTO|13</t>
  </si>
  <si>
    <t>SETEMBRO|13</t>
  </si>
  <si>
    <t>OUTUBRO|13</t>
  </si>
  <si>
    <t>NOVEMBRO|13</t>
  </si>
  <si>
    <t>DEZEMBRO|13</t>
  </si>
  <si>
    <t>JANEIRO|14</t>
  </si>
  <si>
    <t>FEVEREIRO|14</t>
  </si>
  <si>
    <t>MARÇO|14</t>
  </si>
  <si>
    <t>ABRIL|14</t>
  </si>
  <si>
    <t>MAIO|14</t>
  </si>
  <si>
    <t>JUNHO|14</t>
  </si>
  <si>
    <t>JULHO|14</t>
  </si>
  <si>
    <t>AGOSTO|14</t>
  </si>
  <si>
    <t>SETEMBRO|14</t>
  </si>
  <si>
    <t>OUTUBRO|14</t>
  </si>
  <si>
    <t>NOVEMBRO|14</t>
  </si>
  <si>
    <t>DEZEMBRO|14</t>
  </si>
  <si>
    <t>JANEIRO|15</t>
  </si>
  <si>
    <t>FEVEREIRO|15</t>
  </si>
  <si>
    <t>MARÇO|15</t>
  </si>
  <si>
    <t>50x10 km</t>
  </si>
  <si>
    <t>50x90 km</t>
  </si>
  <si>
    <t>400x10 km</t>
  </si>
  <si>
    <t>800x10 km</t>
  </si>
  <si>
    <t>400x90 km</t>
  </si>
  <si>
    <t>800x40 km</t>
  </si>
  <si>
    <t>800x90 km</t>
  </si>
  <si>
    <t>2400x10 km</t>
  </si>
  <si>
    <t>2400x40 km</t>
  </si>
  <si>
    <t>2400x90 km</t>
  </si>
  <si>
    <t>6000x40 km</t>
  </si>
  <si>
    <t>6000x90 km</t>
  </si>
  <si>
    <t>JUNHO|94</t>
  </si>
  <si>
    <t>JULHO|94</t>
  </si>
  <si>
    <t>AGOSTO|94</t>
  </si>
  <si>
    <t>SETEMBRO|94</t>
  </si>
  <si>
    <t>OUTUBRO|94</t>
  </si>
  <si>
    <t>NOVEMBRO|94</t>
  </si>
  <si>
    <t>DEZEMBRO|94</t>
  </si>
  <si>
    <t>JANEIRO|95</t>
  </si>
  <si>
    <t>FEVEREIRO|95</t>
  </si>
  <si>
    <t>MARÇO|95</t>
  </si>
  <si>
    <t>ABRIL|95</t>
  </si>
  <si>
    <t>MAIO|95</t>
  </si>
  <si>
    <t>JUNHO|95</t>
  </si>
  <si>
    <t>JULHO|95</t>
  </si>
  <si>
    <t>AGOSTO|95</t>
  </si>
  <si>
    <t>SETEMBRO|95</t>
  </si>
  <si>
    <t>OUTUBRO|95</t>
  </si>
  <si>
    <t>NOVEMBRO|95</t>
  </si>
  <si>
    <t>DEZEMBRO|95</t>
  </si>
  <si>
    <t>JANEIRO|96</t>
  </si>
  <si>
    <t>FEVEREIRO|96</t>
  </si>
  <si>
    <t>MARÇO|96</t>
  </si>
  <si>
    <t>ABRIL|96</t>
  </si>
  <si>
    <t>MAIO|96</t>
  </si>
  <si>
    <t>JUNHO|96</t>
  </si>
  <si>
    <t>JULHO|96</t>
  </si>
  <si>
    <t>AGOSTO|96</t>
  </si>
  <si>
    <t>SETEMBRO|96</t>
  </si>
  <si>
    <t>OUTUBRO|96</t>
  </si>
  <si>
    <t>NOVEMBRO|96</t>
  </si>
  <si>
    <t>DEZEMBRO|96</t>
  </si>
  <si>
    <t>JANEIRO|97</t>
  </si>
  <si>
    <t>FEVEREIRO|97</t>
  </si>
  <si>
    <t>MARÇO|97</t>
  </si>
  <si>
    <t>ABRIL|97</t>
  </si>
  <si>
    <t>MAIO|97</t>
  </si>
  <si>
    <t>JUNHO|97</t>
  </si>
  <si>
    <t>JULHO|97</t>
  </si>
  <si>
    <t>AGOSTO|97</t>
  </si>
  <si>
    <t>SETEMBRO|97</t>
  </si>
  <si>
    <t>OUTUBRO|97</t>
  </si>
  <si>
    <t>NOVEMBRO|97</t>
  </si>
  <si>
    <t>DEZEMBRO|97</t>
  </si>
  <si>
    <t>JANEIRO|98</t>
  </si>
  <si>
    <t>FEVEREIRO|98</t>
  </si>
  <si>
    <t>MARÇO|98</t>
  </si>
  <si>
    <t>ABRIL|98</t>
  </si>
  <si>
    <t>MAIO|98</t>
  </si>
  <si>
    <t>JUNHO|98</t>
  </si>
  <si>
    <t>JULHO|98</t>
  </si>
  <si>
    <t>AGOSTO|98</t>
  </si>
  <si>
    <t>SETEMBRO|98</t>
  </si>
  <si>
    <t>OUTUBRO|98</t>
  </si>
  <si>
    <t>NOVEMBRO|98</t>
  </si>
  <si>
    <t>DEZEMBRO|98</t>
  </si>
  <si>
    <t>JANEIRO|99</t>
  </si>
  <si>
    <t>FEVEREIRO|99</t>
  </si>
  <si>
    <t>MARÇO|99</t>
  </si>
  <si>
    <t>ABRIL|99</t>
  </si>
  <si>
    <t>MAIO|99</t>
  </si>
  <si>
    <t>JUNHO|99</t>
  </si>
  <si>
    <t>JULHO|99</t>
  </si>
  <si>
    <t>AGOSTO|99</t>
  </si>
  <si>
    <t>SETEMBRO|99</t>
  </si>
  <si>
    <t>OUTUBRO|99</t>
  </si>
  <si>
    <t>NOVEMBRO|99</t>
  </si>
  <si>
    <t>DEZEMBRO|99</t>
  </si>
  <si>
    <t>JANEIRO|00</t>
  </si>
  <si>
    <t>FEVEREIRO|00</t>
  </si>
  <si>
    <t>MARÇO|00</t>
  </si>
  <si>
    <t>ABRIL|00</t>
  </si>
  <si>
    <t>MAIO|00</t>
  </si>
  <si>
    <t>JUNHO|00</t>
  </si>
  <si>
    <t>JULHO|00</t>
  </si>
  <si>
    <t>AGOSTO|00</t>
  </si>
  <si>
    <t>SETEMBRO|00</t>
  </si>
  <si>
    <t>OUTUBRO|00</t>
  </si>
  <si>
    <t>NOVEMBRO|00</t>
  </si>
  <si>
    <t>DEZEMBRO|00</t>
  </si>
  <si>
    <t>JANEIRO|01</t>
  </si>
  <si>
    <t>FEVEREIRO|01</t>
  </si>
  <si>
    <t>MARÇO|01</t>
  </si>
  <si>
    <t>ABRIL|01</t>
  </si>
  <si>
    <t>MAIO|01</t>
  </si>
  <si>
    <t>JUNHO|01</t>
  </si>
  <si>
    <t>JULHO|01</t>
  </si>
  <si>
    <t>AGOSTO|01</t>
  </si>
  <si>
    <t>SETEMBRO|01</t>
  </si>
  <si>
    <t>OUTUBRO|01</t>
  </si>
  <si>
    <t>NOVEMBRO|01</t>
  </si>
  <si>
    <t>DEZEMBRO|01</t>
  </si>
  <si>
    <t>JANEIRO|02</t>
  </si>
  <si>
    <t>FEVEREIRO|02</t>
  </si>
  <si>
    <t>MARÇO|02</t>
  </si>
  <si>
    <t>ABRIL|02</t>
  </si>
  <si>
    <t>MAIO|02</t>
  </si>
  <si>
    <t>JUNHO|02</t>
  </si>
  <si>
    <t>JULHO|02</t>
  </si>
  <si>
    <t>AGOSTO|02</t>
  </si>
  <si>
    <t>SETEMBRO|02</t>
  </si>
  <si>
    <t>OUTUBRO|02</t>
  </si>
  <si>
    <t>NOVEMBRO|02</t>
  </si>
  <si>
    <t>DEZEMBRO|02</t>
  </si>
  <si>
    <t>JANEIRO|03</t>
  </si>
  <si>
    <t>FEVEREIRO|03</t>
  </si>
  <si>
    <t>MARÇO|03</t>
  </si>
  <si>
    <t>ABRIL|03</t>
  </si>
  <si>
    <t>MAIO|03</t>
  </si>
  <si>
    <t>JUNHO|03</t>
  </si>
  <si>
    <t>JULHO|03</t>
  </si>
  <si>
    <t>AGOSTO|03</t>
  </si>
  <si>
    <t>SETEMBRO|03</t>
  </si>
  <si>
    <t>400x40 km</t>
  </si>
  <si>
    <t>6000x10 km</t>
  </si>
  <si>
    <t>50x40 km</t>
  </si>
  <si>
    <t>JUNHO|15</t>
  </si>
  <si>
    <t>JULHO|15</t>
  </si>
  <si>
    <t>AGOSTO|15</t>
  </si>
  <si>
    <t>SETEMBRO|15</t>
  </si>
  <si>
    <t>OUTUBRO|15</t>
  </si>
  <si>
    <t>NOVEMBRO|15</t>
  </si>
  <si>
    <t>DEZEMBRO|15</t>
  </si>
  <si>
    <t>JANEIRO|16</t>
  </si>
  <si>
    <t>TRANSFERÊNCIA TODAS AS DISTÂNCIAS | BASE: JUNHO/94 = 100</t>
  </si>
  <si>
    <t>DISTÂNCIAS MUITO CURTAS (50 KM)</t>
  </si>
  <si>
    <t>DISTÂNCIAS CURTAS (400 KM)</t>
  </si>
  <si>
    <t>DISTÂNCIAS MÉDIAS (800 KM)</t>
  </si>
  <si>
    <t>DISTÂNCIAS LONGAS (2.400 KM)</t>
  </si>
  <si>
    <t>DISTÂNCIAS MUITO LONGAS (6.000 KM)</t>
  </si>
  <si>
    <t>COLETA E ENTREGA: TODAS</t>
  </si>
  <si>
    <t>Mês</t>
  </si>
  <si>
    <t>ABRIL|15</t>
  </si>
  <si>
    <t>MAIO|15</t>
  </si>
  <si>
    <t>Fonte: Decope/NTC&amp;LOGÍSTICA</t>
  </si>
  <si>
    <t>Proibida a reprodução por qualquer meio sem prévia autorização escrita da NTC.</t>
  </si>
  <si>
    <t>Todos os direitos reservados (Lei número 9.610, de 19 de fevereiro de 1998).</t>
  </si>
  <si>
    <t>Os infratores ficam sujeitos às penalidades da Lei.</t>
  </si>
  <si>
    <t>Os infratores ficam sujetos às penalidades da Lei.</t>
  </si>
  <si>
    <t>FEVEREIRO|16</t>
  </si>
  <si>
    <t>MARÇO|16</t>
  </si>
  <si>
    <t>ABRIL|16</t>
  </si>
  <si>
    <t>| PERÍODO FINAL</t>
  </si>
  <si>
    <t xml:space="preserve">ÍNDICE NACIONAL DE CUSTOS DE TRANSPORTE DE CARGA FRACIONADA </t>
  </si>
  <si>
    <t xml:space="preserve">           Fonte:  Departamento de Custos Operacionais e Pesquisas Técnicas e Econômicas/NTC</t>
  </si>
  <si>
    <t>MAIO|16</t>
  </si>
  <si>
    <t>JUNHO|16</t>
  </si>
  <si>
    <t>JULHO|16</t>
  </si>
  <si>
    <t>É composto pela distância de transferência e a distância de coleta ou entrega. Exemplo, 800 x 90 km indica transferência na média distância (800 km) e coleta a longa distância (90 km).</t>
  </si>
  <si>
    <t>As 5 distâncias de referência de transferência:</t>
  </si>
  <si>
    <t>As 3 distâncias de referência de coleta a entrega:</t>
  </si>
  <si>
    <t xml:space="preserve">          •   50 km Muito curtas;</t>
  </si>
  <si>
    <t xml:space="preserve">          •   10 km Curtas;</t>
  </si>
  <si>
    <t xml:space="preserve">          •   400 km Curtas;</t>
  </si>
  <si>
    <t xml:space="preserve">          •   40 km Médias;</t>
  </si>
  <si>
    <t xml:space="preserve">          •   800 km Médias;</t>
  </si>
  <si>
    <t xml:space="preserve">          •   90 km Longas.</t>
  </si>
  <si>
    <t xml:space="preserve">          •   2400 km Longas;</t>
  </si>
  <si>
    <t xml:space="preserve">          •   6000 km Muito longas.</t>
  </si>
  <si>
    <t>Para calcular o percentual de aumento de determinado período, proceda da seguinte maneira:</t>
  </si>
  <si>
    <t xml:space="preserve">      1º Indique a transferência x distância de coleta e entrega;</t>
  </si>
  <si>
    <t xml:space="preserve">      2º Determine o período Inicial x o período Final;</t>
  </si>
  <si>
    <t xml:space="preserve">      3º Imprima o arquivo.</t>
  </si>
  <si>
    <t xml:space="preserve">                        MÊS DE REFERÊNCIA</t>
  </si>
  <si>
    <t>Percurso</t>
  </si>
  <si>
    <t>Distância (km)</t>
  </si>
  <si>
    <t>Variação Acumulada desde julho/94    (%)</t>
  </si>
  <si>
    <t>Variação Acumulada   36 meses    (%)</t>
  </si>
  <si>
    <t>Variação Acumulada    24 meses    (%)</t>
  </si>
  <si>
    <t>Variação Acumulada   12 meses    (%)</t>
  </si>
  <si>
    <t>Variação Acumulada Anual          (%)</t>
  </si>
  <si>
    <t>Variação Mensal       (%)</t>
  </si>
  <si>
    <t>Muito Curtas</t>
  </si>
  <si>
    <t>Curtas</t>
  </si>
  <si>
    <t>Médias</t>
  </si>
  <si>
    <t>Longas</t>
  </si>
  <si>
    <t>Muito Longas</t>
  </si>
  <si>
    <t>Proibida a reprodução em papel ou site sem prévia autorização escrita da NTC.</t>
  </si>
  <si>
    <t>AGOSTO|16</t>
  </si>
  <si>
    <t>SETEMBRO|16</t>
  </si>
  <si>
    <t>OUTUBRO|16</t>
  </si>
  <si>
    <t>NOVEMBRO|16</t>
  </si>
  <si>
    <t>DEZEMBRO|16</t>
  </si>
  <si>
    <t>JANEIRO|17</t>
  </si>
  <si>
    <t>FEVEREIRO|17</t>
  </si>
  <si>
    <t>MARÇO|17</t>
  </si>
  <si>
    <t>ABRIL|17</t>
  </si>
  <si>
    <t>MAIO|17</t>
  </si>
  <si>
    <t>JUNHO|17</t>
  </si>
  <si>
    <t>JULHO|17</t>
  </si>
  <si>
    <t>AGOSTO|17</t>
  </si>
  <si>
    <t>SETEMBRO|17</t>
  </si>
  <si>
    <t>OUTUBRO|17</t>
  </si>
  <si>
    <t>NOVEMBRO|17</t>
  </si>
  <si>
    <t>*Até março/2000, foi usado o INCT. A partir de abril de 2.000, passou a ser usado o INCT-A para distâncias médias de coleta e entrega (31 a 40 km).</t>
  </si>
  <si>
    <t>** A partir de julho de 2.004, o INCTA passou a se denominar INCTF - Índice Nacional do Custo do Transporte da Carga Fracionada.</t>
  </si>
  <si>
    <t xml:space="preserve">      2º Divida o período Final pelo período Inicial;</t>
  </si>
  <si>
    <t>Exemplo: Variação de Janeiro/2013 a Novembro/17 utilizando a distância 800km x 90km, calcula-se da seguinte forma:</t>
  </si>
  <si>
    <r>
      <t xml:space="preserve">O </t>
    </r>
    <r>
      <rPr>
        <b/>
        <sz val="10"/>
        <rFont val="Calibri"/>
        <family val="2"/>
      </rPr>
      <t>Departamento Técnico e Econômico da NTC&amp;LOGÍSTICA (DECOPE)</t>
    </r>
    <r>
      <rPr>
        <sz val="10"/>
        <rFont val="Calibri"/>
        <family val="2"/>
      </rPr>
      <t xml:space="preserve"> coloca-se à disposição para prestar qualquer informação complementar pelo telefone (0xx11) 2632-1536/1526 ou pelo e-mail </t>
    </r>
    <r>
      <rPr>
        <u val="single"/>
        <sz val="10"/>
        <color indexed="62"/>
        <rFont val="Calibri"/>
        <family val="2"/>
      </rPr>
      <t>economia@ntc.org.br</t>
    </r>
    <r>
      <rPr>
        <sz val="10"/>
        <rFont val="Calibri"/>
        <family val="2"/>
      </rPr>
      <t>.</t>
    </r>
  </si>
  <si>
    <t xml:space="preserve">      3º Subtraia por 1 e depois multiplique por 100.</t>
  </si>
  <si>
    <t>DEZEMBRO|17</t>
  </si>
  <si>
    <t>JANEIRO|18</t>
  </si>
  <si>
    <t>FEVEREIRO|18</t>
  </si>
  <si>
    <t>MARÇO|18</t>
  </si>
  <si>
    <t>ABRIL|18</t>
  </si>
  <si>
    <t>MAIO|18</t>
  </si>
  <si>
    <t>JUNHO|18</t>
  </si>
  <si>
    <t>JULHO|18</t>
  </si>
  <si>
    <t>AGOSTO|18</t>
  </si>
  <si>
    <t>SETEMBRO|18</t>
  </si>
  <si>
    <t>OUTUBRO|18</t>
  </si>
  <si>
    <t>NOVEMBRO|18</t>
  </si>
  <si>
    <t>DEZEMBRO|18</t>
  </si>
  <si>
    <t>JANEIRO|19</t>
  </si>
  <si>
    <t>FEVEREIRO|19</t>
  </si>
  <si>
    <t>MARÇO|19</t>
  </si>
  <si>
    <t>ABRIL|19</t>
  </si>
  <si>
    <t>MAIO|19</t>
  </si>
  <si>
    <t>JUNHO|19</t>
  </si>
  <si>
    <t>JULHO|19</t>
  </si>
  <si>
    <t>AGOSTO|19</t>
  </si>
  <si>
    <t>SETEMBRO|19</t>
  </si>
  <si>
    <t>OUTUBRO|19</t>
  </si>
  <si>
    <t>NOVEMBRO|19</t>
  </si>
  <si>
    <t>DEZEMBRO|19</t>
  </si>
  <si>
    <t>JANEIRO|20</t>
  </si>
  <si>
    <t>FEVEREIRO|20</t>
  </si>
  <si>
    <t>MARÇO|20</t>
  </si>
  <si>
    <t>ABRIL|20</t>
  </si>
  <si>
    <t>MAIO|20</t>
  </si>
  <si>
    <t>JUNHO|20</t>
  </si>
  <si>
    <t>JULHO|20</t>
  </si>
  <si>
    <t>AGOSTO|20</t>
  </si>
  <si>
    <t>SETEMBRO|20</t>
  </si>
  <si>
    <t>OUTUBRO|20</t>
  </si>
  <si>
    <t>NOVEMBRO|20</t>
  </si>
  <si>
    <t>DEZEMBRO|20</t>
  </si>
  <si>
    <t>JANEIRO|21</t>
  </si>
  <si>
    <t>FEVEREIRO|21</t>
  </si>
  <si>
    <t>MARÇO|21</t>
  </si>
  <si>
    <t>ABRIL|21</t>
  </si>
  <si>
    <t>MAIO|21</t>
  </si>
  <si>
    <t>Resumo</t>
  </si>
  <si>
    <t>36 Meses</t>
  </si>
  <si>
    <t>24 Meses</t>
  </si>
  <si>
    <t>12 Meses</t>
  </si>
  <si>
    <t>Anual</t>
  </si>
  <si>
    <t xml:space="preserve">           ÍNDICE NACIONAL DE CUSTOS DE TRANSPORTE DE CARGA FRACIONADA   |    INCTF </t>
  </si>
  <si>
    <t>JUNHO|21</t>
  </si>
  <si>
    <t>JULHO|21</t>
  </si>
  <si>
    <t>AGOSTO|21</t>
  </si>
  <si>
    <t>Número Índice</t>
  </si>
  <si>
    <t>SETEMBRO|21</t>
  </si>
  <si>
    <t>OUTUBRO|21</t>
  </si>
  <si>
    <t>NOVEMBRO|21</t>
  </si>
  <si>
    <t>DEZEMBRO|21</t>
  </si>
  <si>
    <t>JANEIRO|22</t>
  </si>
  <si>
    <t>FEVEREIRO|22</t>
  </si>
  <si>
    <t>MARÇO|22</t>
  </si>
  <si>
    <t>ABRIL|22</t>
  </si>
  <si>
    <t>MAIO|22</t>
  </si>
  <si>
    <t>JUNHO|22</t>
  </si>
  <si>
    <t>JULHO|22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</si>
</sst>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&quot;R$&quot;* #,##0.00_);_(&quot;R$&quot;* \(#,##0.00\);_(&quot;R$&quot;* &quot;-&quot;??_);_(@_)"/>
    <numFmt numFmtId="172" formatCode="_(* #,##0.00_);_(* \(#,##0.00\);_(* &quot;-&quot;??_);_(@_)"/>
    <numFmt numFmtId="173" formatCode="General_)"/>
    <numFmt numFmtId="174" formatCode="0.000_);[Red]\(0.000\)"/>
    <numFmt numFmtId="175" formatCode="0.000"/>
    <numFmt numFmtId="176" formatCode="0.0000"/>
    <numFmt numFmtId="177" formatCode="0.0000_);[Red]\(0.0000\)"/>
    <numFmt numFmtId="178" formatCode="0.00_);\(0.00\)"/>
    <numFmt numFmtId="179" formatCode="0.00_);[Red]\(0.00\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%"/>
  </numFmts>
  <fonts count="128">
    <font>
      <sz val="11"/>
      <color theme="1"/>
      <name val="Cambri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1"/>
      <name val="Cambria"/>
      <family val="2"/>
    </font>
    <font>
      <sz val="12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u val="single"/>
      <sz val="10"/>
      <color indexed="62"/>
      <name val="Calibri"/>
      <family val="2"/>
    </font>
    <font>
      <sz val="8"/>
      <name val="Cambria"/>
      <family val="2"/>
    </font>
    <font>
      <b/>
      <sz val="14"/>
      <color indexed="62"/>
      <name val="Calibri"/>
      <family val="2"/>
    </font>
    <font>
      <b/>
      <sz val="12"/>
      <color indexed="9"/>
      <name val="Cambria"/>
      <family val="1"/>
    </font>
    <font>
      <sz val="10"/>
      <color indexed="8"/>
      <name val="Calibri"/>
      <family val="2"/>
    </font>
    <font>
      <b/>
      <sz val="12"/>
      <color indexed="62"/>
      <name val="Calibri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mbria"/>
      <family val="2"/>
    </font>
    <font>
      <u val="single"/>
      <sz val="11"/>
      <color indexed="20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2"/>
      <name val="Cambria"/>
      <family val="2"/>
    </font>
    <font>
      <sz val="10"/>
      <color indexed="62"/>
      <name val="Calibri"/>
      <family val="2"/>
    </font>
    <font>
      <b/>
      <sz val="18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mbria"/>
      <family val="2"/>
    </font>
    <font>
      <sz val="12"/>
      <color indexed="9"/>
      <name val="Calibri"/>
      <family val="2"/>
    </font>
    <font>
      <sz val="12"/>
      <color indexed="9"/>
      <name val="Arial"/>
      <family val="2"/>
    </font>
    <font>
      <sz val="11"/>
      <color indexed="31"/>
      <name val="Cambria"/>
      <family val="2"/>
    </font>
    <font>
      <i/>
      <sz val="12"/>
      <color indexed="31"/>
      <name val="Calibri"/>
      <family val="2"/>
    </font>
    <font>
      <b/>
      <i/>
      <sz val="12"/>
      <color indexed="10"/>
      <name val="Calibri"/>
      <family val="2"/>
    </font>
    <font>
      <sz val="11"/>
      <color indexed="10"/>
      <name val="Cambria"/>
      <family val="2"/>
    </font>
    <font>
      <b/>
      <i/>
      <u val="single"/>
      <sz val="14"/>
      <color indexed="10"/>
      <name val="Calibri"/>
      <family val="2"/>
    </font>
    <font>
      <b/>
      <sz val="10"/>
      <color indexed="10"/>
      <name val="Cambria"/>
      <family val="1"/>
    </font>
    <font>
      <b/>
      <sz val="11"/>
      <color indexed="9"/>
      <name val="Cambria"/>
      <family val="1"/>
    </font>
    <font>
      <i/>
      <sz val="12"/>
      <color indexed="10"/>
      <name val="Calibri"/>
      <family val="2"/>
    </font>
    <font>
      <b/>
      <sz val="9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8"/>
      <name val="Calibri"/>
      <family val="2"/>
    </font>
    <font>
      <b/>
      <i/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3"/>
      <color indexed="62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4"/>
      <color indexed="9"/>
      <name val="Calibri"/>
      <family val="2"/>
    </font>
    <font>
      <b/>
      <sz val="17"/>
      <color indexed="9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9"/>
      <color indexed="62"/>
      <name val="Calibri"/>
      <family val="2"/>
    </font>
    <font>
      <b/>
      <sz val="18"/>
      <color indexed="62"/>
      <name val="Calibri"/>
      <family val="2"/>
    </font>
    <font>
      <b/>
      <sz val="16"/>
      <color indexed="9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 Light"/>
      <family val="2"/>
    </font>
    <font>
      <b/>
      <i/>
      <sz val="18"/>
      <color indexed="62"/>
      <name val="Cambria"/>
      <family val="1"/>
    </font>
    <font>
      <sz val="8"/>
      <name val="Segoe UI"/>
      <family val="2"/>
    </font>
    <font>
      <b/>
      <sz val="16"/>
      <color indexed="8"/>
      <name val="Cambria Math"/>
      <family val="1"/>
    </font>
    <font>
      <sz val="16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mbria"/>
      <family val="2"/>
    </font>
    <font>
      <u val="single"/>
      <sz val="11"/>
      <color theme="11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184782"/>
      <name val="Cambria"/>
      <family val="2"/>
    </font>
    <font>
      <sz val="10"/>
      <color rgb="FF184782"/>
      <name val="Calibri"/>
      <family val="2"/>
    </font>
    <font>
      <sz val="11"/>
      <color rgb="FF184782"/>
      <name val="Calibri"/>
      <family val="2"/>
    </font>
    <font>
      <b/>
      <sz val="18"/>
      <color theme="0"/>
      <name val="Calibri"/>
      <family val="2"/>
    </font>
    <font>
      <b/>
      <sz val="10"/>
      <color theme="0"/>
      <name val="Calibri"/>
      <family val="2"/>
    </font>
    <font>
      <sz val="11"/>
      <color theme="0"/>
      <name val="Cambria"/>
      <family val="2"/>
    </font>
    <font>
      <sz val="12"/>
      <color theme="0"/>
      <name val="Calibri"/>
      <family val="2"/>
    </font>
    <font>
      <sz val="12"/>
      <color theme="0"/>
      <name val="Arial"/>
      <family val="2"/>
    </font>
    <font>
      <sz val="11"/>
      <color theme="4" tint="0.7999799847602844"/>
      <name val="Cambria"/>
      <family val="2"/>
    </font>
    <font>
      <i/>
      <sz val="12"/>
      <color theme="4" tint="0.7999799847602844"/>
      <name val="Calibri"/>
      <family val="2"/>
    </font>
    <font>
      <b/>
      <i/>
      <sz val="12"/>
      <color rgb="FFFF0000"/>
      <name val="Calibri"/>
      <family val="2"/>
    </font>
    <font>
      <sz val="11"/>
      <color rgb="FFFF0000"/>
      <name val="Cambria"/>
      <family val="2"/>
    </font>
    <font>
      <b/>
      <i/>
      <u val="single"/>
      <sz val="14"/>
      <color rgb="FFFF0000"/>
      <name val="Calibri"/>
      <family val="2"/>
    </font>
    <font>
      <b/>
      <sz val="10"/>
      <color rgb="FFFF0000"/>
      <name val="Cambria"/>
      <family val="1"/>
    </font>
    <font>
      <b/>
      <sz val="11"/>
      <color theme="0"/>
      <name val="Cambria"/>
      <family val="1"/>
    </font>
    <font>
      <i/>
      <sz val="12"/>
      <color rgb="FFFF0000"/>
      <name val="Calibri"/>
      <family val="2"/>
    </font>
    <font>
      <b/>
      <sz val="9"/>
      <color theme="0"/>
      <name val="Calibri"/>
      <family val="2"/>
    </font>
    <font>
      <sz val="10"/>
      <color theme="0"/>
      <name val="Calibri"/>
      <family val="2"/>
    </font>
    <font>
      <b/>
      <sz val="10"/>
      <color rgb="FF184782"/>
      <name val="Calibri"/>
      <family val="2"/>
    </font>
    <font>
      <b/>
      <sz val="11"/>
      <color rgb="FF184782"/>
      <name val="Calibri"/>
      <family val="2"/>
    </font>
    <font>
      <sz val="18"/>
      <color theme="1"/>
      <name val="Calibri"/>
      <family val="2"/>
    </font>
    <font>
      <b/>
      <i/>
      <sz val="11"/>
      <color rgb="FF184782"/>
      <name val="Calibri"/>
      <family val="2"/>
    </font>
    <font>
      <b/>
      <sz val="10"/>
      <color theme="0"/>
      <name val="Arial"/>
      <family val="2"/>
    </font>
    <font>
      <b/>
      <sz val="13"/>
      <color rgb="FF184782"/>
      <name val="Calibri"/>
      <family val="2"/>
    </font>
    <font>
      <b/>
      <sz val="14"/>
      <color rgb="FFFFFFFF"/>
      <name val="Calibri"/>
      <family val="2"/>
    </font>
    <font>
      <b/>
      <sz val="17"/>
      <color theme="0"/>
      <name val="Calibri"/>
      <family val="2"/>
    </font>
    <font>
      <b/>
      <sz val="9"/>
      <color rgb="FF184782"/>
      <name val="Calibri"/>
      <family val="2"/>
    </font>
    <font>
      <b/>
      <sz val="18"/>
      <color rgb="FF184782"/>
      <name val="Calibri"/>
      <family val="2"/>
    </font>
    <font>
      <b/>
      <sz val="12"/>
      <color theme="0"/>
      <name val="Cambria"/>
      <family val="1"/>
    </font>
    <font>
      <b/>
      <sz val="14"/>
      <color rgb="FF184782"/>
      <name val="Calibri"/>
      <family val="2"/>
    </font>
    <font>
      <b/>
      <sz val="16"/>
      <color theme="0"/>
      <name val="Calibri"/>
      <family val="2"/>
    </font>
    <font>
      <b/>
      <sz val="15"/>
      <color theme="0"/>
      <name val="Calibri"/>
      <family val="2"/>
    </font>
    <font>
      <b/>
      <sz val="13"/>
      <color theme="0"/>
      <name val="Calibri Light"/>
      <family val="2"/>
    </font>
    <font>
      <b/>
      <i/>
      <sz val="18"/>
      <color rgb="FF184782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847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184782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84782"/>
      </left>
      <right style="medium">
        <color rgb="FF184782"/>
      </right>
      <top/>
      <bottom/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/>
      <top/>
      <bottom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149959996342659"/>
      </left>
      <right>
        <color indexed="63"/>
      </right>
      <top>
        <color indexed="63"/>
      </top>
      <bottom style="medium">
        <color rgb="FF184782"/>
      </bottom>
    </border>
    <border>
      <left/>
      <right/>
      <top/>
      <bottom style="medium">
        <color rgb="FF184782"/>
      </bottom>
    </border>
    <border>
      <left>
        <color indexed="63"/>
      </left>
      <right style="medium">
        <color rgb="FF184782"/>
      </right>
      <top>
        <color indexed="63"/>
      </top>
      <bottom style="medium">
        <color rgb="FF184782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 style="medium">
        <color theme="0" tint="-0.149959996342659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/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/>
      <right style="thin">
        <color indexed="8"/>
      </right>
      <top style="medium">
        <color rgb="FF184782"/>
      </top>
      <bottom/>
    </border>
    <border>
      <left style="medium">
        <color rgb="FF184782"/>
      </left>
      <right/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3000030517578"/>
      </left>
      <right style="double">
        <color theme="0" tint="-0.14990000426769257"/>
      </right>
      <top style="medium">
        <color theme="0" tint="-0.149959996342659"/>
      </top>
      <bottom style="medium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double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/>
      <right/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3000030517578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/>
      <right/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/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>
        <color indexed="63"/>
      </top>
      <bottom/>
    </border>
    <border>
      <left style="medium">
        <color theme="0" tint="-0.14993000030517578"/>
      </left>
      <right style="medium">
        <color theme="0" tint="-0.14993000030517578"/>
      </right>
      <top>
        <color indexed="63"/>
      </top>
      <bottom/>
    </border>
    <border>
      <left style="medium">
        <color theme="0" tint="-0.14993000030517578"/>
      </left>
      <right style="double">
        <color rgb="FF184782"/>
      </right>
      <top>
        <color indexed="63"/>
      </top>
      <bottom/>
    </border>
    <border>
      <left style="medium">
        <color theme="0" tint="-0.149959996342659"/>
      </left>
      <right style="medium">
        <color theme="0" tint="-0.149959996342659"/>
      </right>
      <top>
        <color indexed="63"/>
      </top>
      <bottom/>
    </border>
    <border>
      <left style="medium">
        <color theme="0" tint="-0.149959996342659"/>
      </left>
      <right style="double">
        <color rgb="FF184782"/>
      </right>
      <top>
        <color indexed="63"/>
      </top>
      <bottom/>
    </border>
    <border>
      <left style="double">
        <color rgb="FF184782"/>
      </left>
      <right style="medium">
        <color theme="0" tint="-0.149959996342659"/>
      </right>
      <top>
        <color indexed="63"/>
      </top>
      <bottom/>
    </border>
    <border>
      <left style="medium">
        <color theme="0" tint="-0.149959996342659"/>
      </left>
      <right style="medium">
        <color rgb="FF184782"/>
      </right>
      <top>
        <color indexed="63"/>
      </top>
      <bottom/>
    </border>
    <border>
      <left style="medium">
        <color rgb="FF184782"/>
      </left>
      <right style="medium">
        <color theme="0" tint="-0.14993000030517578"/>
      </right>
      <top style="thin">
        <color theme="0" tint="-0.149959996342659"/>
      </top>
      <bottom/>
    </border>
    <border>
      <left style="medium">
        <color theme="0" tint="-0.14993000030517578"/>
      </left>
      <right style="medium">
        <color theme="0" tint="-0.14993000030517578"/>
      </right>
      <top style="thin">
        <color theme="0" tint="-0.149959996342659"/>
      </top>
      <bottom>
        <color indexed="63"/>
      </bottom>
    </border>
    <border>
      <left style="medium">
        <color theme="0" tint="-0.14993000030517578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medium">
        <color theme="0" tint="-0.14993000030517578"/>
      </right>
      <top style="thin">
        <color theme="0" tint="-0.149959996342659"/>
      </top>
      <bottom style="medium">
        <color rgb="FF184782"/>
      </bottom>
    </border>
    <border>
      <left/>
      <right/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/>
      <right/>
      <top style="medium">
        <color rgb="FF184782"/>
      </top>
      <bottom/>
    </border>
    <border>
      <left style="medium">
        <color theme="0" tint="-0.14993000030517578"/>
      </left>
      <right style="medium">
        <color theme="0" tint="-0.14993000030517578"/>
      </right>
      <top style="thin">
        <color theme="0" tint="-0.14990000426769257"/>
      </top>
      <bottom style="medium">
        <color rgb="FF184782"/>
      </bottom>
    </border>
    <border>
      <left style="medium">
        <color theme="0" tint="-0.14993000030517578"/>
      </left>
      <right style="double">
        <color rgb="FF184782"/>
      </right>
      <top style="thin">
        <color theme="0" tint="-0.14990000426769257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0000426769257"/>
      </top>
      <bottom style="medium">
        <color rgb="FF184782"/>
      </bottom>
    </border>
    <border>
      <left style="medium">
        <color theme="0" tint="-0.149959996342659"/>
      </left>
      <right style="double">
        <color rgb="FF184782"/>
      </right>
      <top style="thin">
        <color theme="0" tint="-0.14990000426769257"/>
      </top>
      <bottom style="medium">
        <color rgb="FF184782"/>
      </bottom>
    </border>
    <border>
      <left style="double">
        <color rgb="FF184782"/>
      </left>
      <right style="medium">
        <color theme="0" tint="-0.149959996342659"/>
      </right>
      <top style="thin">
        <color theme="0" tint="-0.14990000426769257"/>
      </top>
      <bottom style="medium">
        <color rgb="FF184782"/>
      </bottom>
    </border>
    <border>
      <left>
        <color indexed="63"/>
      </left>
      <right>
        <color indexed="63"/>
      </right>
      <top style="thin">
        <color theme="0" tint="-0.14990000426769257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0000426769257"/>
      </top>
      <bottom style="medium">
        <color rgb="FF184782"/>
      </bottom>
    </border>
    <border>
      <left>
        <color indexed="63"/>
      </left>
      <right>
        <color indexed="63"/>
      </right>
      <top>
        <color indexed="63"/>
      </top>
      <bottom style="double">
        <color rgb="FFCF9E4D"/>
      </bottom>
    </border>
    <border>
      <left style="medium">
        <color rgb="FF184782"/>
      </left>
      <right/>
      <top style="medium">
        <color rgb="FF184782"/>
      </top>
      <bottom style="medium">
        <color theme="0" tint="-0.149959996342659"/>
      </bottom>
    </border>
    <border>
      <left/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/>
      <right style="double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theme="0" tint="-0.149959996342659"/>
      </left>
      <right/>
      <top style="medium">
        <color theme="0" tint="-0.14993000030517578"/>
      </top>
      <bottom style="medium">
        <color theme="0" tint="-0.149959996342659"/>
      </bottom>
    </border>
    <border>
      <left/>
      <right/>
      <top style="medium">
        <color theme="0" tint="-0.14993000030517578"/>
      </top>
      <bottom style="medium">
        <color theme="0" tint="-0.149959996342659"/>
      </bottom>
    </border>
    <border>
      <left/>
      <right style="double">
        <color theme="0" tint="-0.149959996342659"/>
      </right>
      <top style="medium">
        <color theme="0" tint="-0.14993000030517578"/>
      </top>
      <bottom style="medium">
        <color theme="0" tint="-0.149959996342659"/>
      </bottom>
    </border>
    <border>
      <left style="double">
        <color theme="0" tint="-0.149959996342659"/>
      </left>
      <right/>
      <top/>
      <bottom style="medium">
        <color theme="0" tint="-0.149959996342659"/>
      </bottom>
    </border>
    <border>
      <left/>
      <right/>
      <top/>
      <bottom style="medium">
        <color theme="0" tint="-0.149959996342659"/>
      </bottom>
    </border>
    <border>
      <left/>
      <right style="double">
        <color theme="0" tint="-0.14993000030517578"/>
      </right>
      <top/>
      <bottom style="medium">
        <color theme="0" tint="-0.149959996342659"/>
      </bottom>
    </border>
    <border>
      <left style="double">
        <color theme="0" tint="-0.14993000030517578"/>
      </left>
      <right/>
      <top style="medium">
        <color theme="0" tint="-0.149959996342659"/>
      </top>
      <bottom style="medium">
        <color theme="0" tint="-0.149959996342659"/>
      </bottom>
    </border>
    <border>
      <left/>
      <right style="double">
        <color theme="0" tint="-0.14990000426769257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theme="0" tint="-0.14990000426769257"/>
      </left>
      <right/>
      <top style="medium">
        <color theme="0" tint="-0.149959996342659"/>
      </top>
      <bottom style="medium">
        <color theme="0" tint="-0.149959996342659"/>
      </bottom>
    </border>
    <border>
      <left/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/>
      <right style="double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/>
      <right style="double">
        <color theme="0" tint="-0.149959996342659"/>
      </right>
      <top style="medium">
        <color rgb="FF184782"/>
      </top>
      <bottom/>
    </border>
    <border>
      <left style="double">
        <color theme="0" tint="-0.149959996342659"/>
      </left>
      <right/>
      <top style="medium">
        <color rgb="FF184782"/>
      </top>
      <bottom style="medium">
        <color theme="0" tint="-0.149959996342659"/>
      </bottom>
    </border>
    <border>
      <left/>
      <right style="double">
        <color theme="0" tint="-0.14993000030517578"/>
      </right>
      <top style="medium">
        <color rgb="FF184782"/>
      </top>
      <bottom style="medium">
        <color theme="0" tint="-0.149959996342659"/>
      </bottom>
    </border>
    <border>
      <left style="double">
        <color theme="0" tint="-0.14993000030517578"/>
      </left>
      <right/>
      <top style="medium">
        <color rgb="FF184782"/>
      </top>
      <bottom style="medium">
        <color theme="0" tint="-0.149959996342659"/>
      </bottom>
    </border>
    <border>
      <left/>
      <right style="double">
        <color theme="0" tint="-0.14990000426769257"/>
      </right>
      <top style="medium">
        <color rgb="FF184782"/>
      </top>
      <bottom style="medium">
        <color theme="0" tint="-0.149959996342659"/>
      </bottom>
    </border>
    <border>
      <left style="double">
        <color theme="0" tint="-0.14990000426769257"/>
      </left>
      <right/>
      <top style="medium">
        <color rgb="FF184782"/>
      </top>
      <bottom style="medium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1" fillId="29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75" fillId="0" borderId="0">
      <alignment/>
      <protection/>
    </xf>
    <xf numFmtId="173" fontId="7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5" fillId="32" borderId="0" applyNumberFormat="0" applyBorder="0" applyAlignment="0" applyProtection="0"/>
    <xf numFmtId="0" fontId="86" fillId="21" borderId="5" applyNumberFormat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>
      <alignment/>
    </xf>
    <xf numFmtId="0" fontId="36" fillId="0" borderId="10" xfId="0" applyFont="1" applyFill="1" applyBorder="1" applyAlignment="1" quotePrefix="1">
      <alignment horizontal="center" vertical="center"/>
    </xf>
    <xf numFmtId="17" fontId="10" fillId="2" borderId="11" xfId="52" applyNumberFormat="1" applyFont="1" applyFill="1" applyBorder="1" applyAlignment="1">
      <alignment horizontal="left"/>
      <protection/>
    </xf>
    <xf numFmtId="2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4" fillId="0" borderId="0" xfId="0" applyFont="1" applyAlignment="1" applyProtection="1">
      <alignment/>
      <protection locked="0"/>
    </xf>
    <xf numFmtId="0" fontId="95" fillId="0" borderId="15" xfId="0" applyFont="1" applyBorder="1" applyAlignment="1" applyProtection="1">
      <alignment/>
      <protection locked="0"/>
    </xf>
    <xf numFmtId="0" fontId="95" fillId="0" borderId="16" xfId="0" applyFont="1" applyBorder="1" applyAlignment="1" applyProtection="1">
      <alignment/>
      <protection locked="0"/>
    </xf>
    <xf numFmtId="0" fontId="95" fillId="0" borderId="17" xfId="0" applyFont="1" applyBorder="1" applyAlignment="1" applyProtection="1">
      <alignment/>
      <protection locked="0"/>
    </xf>
    <xf numFmtId="0" fontId="96" fillId="0" borderId="18" xfId="0" applyFont="1" applyBorder="1" applyAlignment="1" applyProtection="1">
      <alignment/>
      <protection locked="0"/>
    </xf>
    <xf numFmtId="0" fontId="96" fillId="0" borderId="19" xfId="0" applyFont="1" applyBorder="1" applyAlignment="1" applyProtection="1">
      <alignment/>
      <protection locked="0"/>
    </xf>
    <xf numFmtId="0" fontId="96" fillId="0" borderId="20" xfId="0" applyFont="1" applyBorder="1" applyAlignment="1" applyProtection="1">
      <alignment/>
      <protection locked="0"/>
    </xf>
    <xf numFmtId="0" fontId="96" fillId="0" borderId="21" xfId="0" applyFont="1" applyBorder="1" applyAlignment="1" applyProtection="1">
      <alignment/>
      <protection locked="0"/>
    </xf>
    <xf numFmtId="0" fontId="96" fillId="0" borderId="22" xfId="0" applyFont="1" applyBorder="1" applyAlignment="1" applyProtection="1">
      <alignment/>
      <protection locked="0"/>
    </xf>
    <xf numFmtId="0" fontId="96" fillId="0" borderId="23" xfId="0" applyFont="1" applyBorder="1" applyAlignment="1" applyProtection="1">
      <alignment/>
      <protection locked="0"/>
    </xf>
    <xf numFmtId="0" fontId="9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wrapText="1"/>
      <protection locked="0"/>
    </xf>
    <xf numFmtId="0" fontId="95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95" fillId="0" borderId="0" xfId="0" applyFont="1" applyAlignment="1" applyProtection="1">
      <alignment vertical="center" wrapText="1"/>
      <protection locked="0"/>
    </xf>
    <xf numFmtId="0" fontId="95" fillId="0" borderId="24" xfId="0" applyFont="1" applyBorder="1" applyAlignment="1" applyProtection="1">
      <alignment horizontal="left" vertical="center"/>
      <protection locked="0"/>
    </xf>
    <xf numFmtId="0" fontId="95" fillId="0" borderId="16" xfId="0" applyFont="1" applyBorder="1" applyAlignment="1" applyProtection="1">
      <alignment horizontal="left" vertical="center"/>
      <protection locked="0"/>
    </xf>
    <xf numFmtId="0" fontId="95" fillId="0" borderId="25" xfId="0" applyFont="1" applyBorder="1" applyAlignment="1" applyProtection="1">
      <alignment horizontal="left" vertical="center"/>
      <protection locked="0"/>
    </xf>
    <xf numFmtId="0" fontId="95" fillId="0" borderId="24" xfId="0" applyFont="1" applyBorder="1" applyAlignment="1" applyProtection="1">
      <alignment horizontal="left"/>
      <protection locked="0"/>
    </xf>
    <xf numFmtId="0" fontId="95" fillId="0" borderId="16" xfId="0" applyFont="1" applyBorder="1" applyAlignment="1" applyProtection="1">
      <alignment horizontal="left"/>
      <protection locked="0"/>
    </xf>
    <xf numFmtId="0" fontId="95" fillId="0" borderId="25" xfId="0" applyFont="1" applyBorder="1" applyAlignment="1" applyProtection="1">
      <alignment horizontal="left"/>
      <protection locked="0"/>
    </xf>
    <xf numFmtId="0" fontId="95" fillId="0" borderId="26" xfId="0" applyFont="1" applyBorder="1" applyAlignment="1" applyProtection="1">
      <alignment horizontal="left"/>
      <protection locked="0"/>
    </xf>
    <xf numFmtId="0" fontId="95" fillId="0" borderId="27" xfId="0" applyFont="1" applyBorder="1" applyAlignment="1" applyProtection="1">
      <alignment horizontal="left"/>
      <protection locked="0"/>
    </xf>
    <xf numFmtId="0" fontId="95" fillId="0" borderId="28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95" fillId="0" borderId="0" xfId="0" applyFont="1" applyAlignment="1" applyProtection="1">
      <alignment vertical="top"/>
      <protection locked="0"/>
    </xf>
    <xf numFmtId="0" fontId="10" fillId="0" borderId="0" xfId="56" applyFont="1" applyAlignment="1" applyProtection="1">
      <alignment vertical="center"/>
      <protection hidden="1"/>
    </xf>
    <xf numFmtId="0" fontId="97" fillId="0" borderId="0" xfId="56" applyFont="1" applyFill="1" applyBorder="1" applyAlignment="1" applyProtection="1">
      <alignment horizontal="center" vertical="center" wrapText="1"/>
      <protection hidden="1"/>
    </xf>
    <xf numFmtId="0" fontId="76" fillId="0" borderId="0" xfId="56" applyFont="1" applyFill="1" applyBorder="1" applyAlignment="1" applyProtection="1">
      <alignment vertical="center" wrapText="1"/>
      <protection hidden="1"/>
    </xf>
    <xf numFmtId="0" fontId="98" fillId="0" borderId="0" xfId="56" applyFont="1" applyFill="1" applyAlignment="1" applyProtection="1">
      <alignment vertical="center"/>
      <protection hidden="1"/>
    </xf>
    <xf numFmtId="0" fontId="10" fillId="0" borderId="0" xfId="56" applyFont="1" applyFill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94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99" fillId="0" borderId="0" xfId="0" applyFont="1" applyFill="1" applyBorder="1" applyAlignment="1" applyProtection="1">
      <alignment/>
      <protection hidden="1"/>
    </xf>
    <xf numFmtId="0" fontId="99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4" fillId="34" borderId="0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99" fillId="0" borderId="0" xfId="0" applyFont="1" applyFill="1" applyBorder="1" applyAlignment="1" applyProtection="1">
      <alignment horizontal="center" vertical="center"/>
      <protection hidden="1"/>
    </xf>
    <xf numFmtId="0" fontId="99" fillId="0" borderId="0" xfId="0" applyFont="1" applyFill="1" applyAlignment="1" applyProtection="1">
      <alignment horizontal="center" vertical="center"/>
      <protection hidden="1"/>
    </xf>
    <xf numFmtId="0" fontId="100" fillId="0" borderId="0" xfId="56" applyFont="1" applyFill="1" applyBorder="1" applyAlignment="1" applyProtection="1">
      <alignment horizontal="center" vertical="center" wrapText="1"/>
      <protection hidden="1"/>
    </xf>
    <xf numFmtId="10" fontId="99" fillId="0" borderId="0" xfId="58" applyNumberFormat="1" applyFont="1" applyFill="1" applyAlignment="1" applyProtection="1">
      <alignment horizontal="center" vertical="center"/>
      <protection hidden="1"/>
    </xf>
    <xf numFmtId="0" fontId="101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4" fillId="0" borderId="0" xfId="0" applyFont="1" applyFill="1" applyBorder="1" applyAlignment="1" applyProtection="1">
      <alignment horizontal="right" vertical="center"/>
      <protection hidden="1"/>
    </xf>
    <xf numFmtId="0" fontId="102" fillId="0" borderId="0" xfId="0" applyFont="1" applyFill="1" applyBorder="1" applyAlignment="1" applyProtection="1">
      <alignment/>
      <protection hidden="1"/>
    </xf>
    <xf numFmtId="10" fontId="103" fillId="0" borderId="0" xfId="58" applyNumberFormat="1" applyFont="1" applyFill="1" applyBorder="1" applyAlignment="1" applyProtection="1">
      <alignment horizontal="center" vertical="center"/>
      <protection hidden="1"/>
    </xf>
    <xf numFmtId="10" fontId="99" fillId="0" borderId="0" xfId="58" applyNumberFormat="1" applyFont="1" applyFill="1" applyAlignment="1" applyProtection="1">
      <alignment/>
      <protection hidden="1"/>
    </xf>
    <xf numFmtId="0" fontId="104" fillId="0" borderId="0" xfId="0" applyFont="1" applyFill="1" applyBorder="1" applyAlignment="1" applyProtection="1">
      <alignment vertical="center" wrapText="1"/>
      <protection hidden="1"/>
    </xf>
    <xf numFmtId="0" fontId="105" fillId="0" borderId="0" xfId="0" applyFont="1" applyFill="1" applyAlignment="1" applyProtection="1">
      <alignment/>
      <protection hidden="1"/>
    </xf>
    <xf numFmtId="0" fontId="106" fillId="0" borderId="0" xfId="0" applyFont="1" applyFill="1" applyBorder="1" applyAlignment="1" applyProtection="1">
      <alignment vertical="center"/>
      <protection hidden="1"/>
    </xf>
    <xf numFmtId="0" fontId="105" fillId="0" borderId="0" xfId="0" applyFont="1" applyAlignment="1" applyProtection="1">
      <alignment/>
      <protection hidden="1"/>
    </xf>
    <xf numFmtId="17" fontId="107" fillId="0" borderId="0" xfId="0" applyNumberFormat="1" applyFont="1" applyFill="1" applyBorder="1" applyAlignment="1" applyProtection="1">
      <alignment horizontal="center" vertical="center"/>
      <protection hidden="1"/>
    </xf>
    <xf numFmtId="0" fontId="105" fillId="0" borderId="0" xfId="0" applyFont="1" applyFill="1" applyBorder="1" applyAlignment="1" applyProtection="1">
      <alignment/>
      <protection hidden="1"/>
    </xf>
    <xf numFmtId="0" fontId="108" fillId="0" borderId="0" xfId="0" applyFont="1" applyFill="1" applyBorder="1" applyAlignment="1" applyProtection="1">
      <alignment horizontal="center" vertical="center"/>
      <protection hidden="1"/>
    </xf>
    <xf numFmtId="0" fontId="99" fillId="0" borderId="0" xfId="0" applyFont="1" applyAlignment="1" applyProtection="1">
      <alignment/>
      <protection hidden="1"/>
    </xf>
    <xf numFmtId="10" fontId="105" fillId="0" borderId="0" xfId="58" applyNumberFormat="1" applyFont="1" applyFill="1" applyBorder="1" applyAlignment="1" applyProtection="1">
      <alignment vertical="center"/>
      <protection hidden="1"/>
    </xf>
    <xf numFmtId="10" fontId="109" fillId="0" borderId="0" xfId="58" applyNumberFormat="1" applyFont="1" applyFill="1" applyBorder="1" applyAlignment="1" applyProtection="1">
      <alignment vertical="center" wrapText="1" shrinkToFit="1"/>
      <protection hidden="1"/>
    </xf>
    <xf numFmtId="2" fontId="4" fillId="0" borderId="0" xfId="71" applyNumberFormat="1" applyFont="1" applyFill="1" applyBorder="1" applyAlignment="1" applyProtection="1">
      <alignment horizontal="center" vertical="center"/>
      <protection hidden="1"/>
    </xf>
    <xf numFmtId="2" fontId="99" fillId="0" borderId="0" xfId="71" applyNumberFormat="1" applyFont="1" applyFill="1" applyBorder="1" applyAlignment="1" applyProtection="1">
      <alignment horizontal="center" vertical="center"/>
      <protection hidden="1"/>
    </xf>
    <xf numFmtId="17" fontId="98" fillId="0" borderId="0" xfId="51" applyNumberFormat="1" applyFont="1" applyFill="1" applyBorder="1" applyAlignment="1" applyProtection="1">
      <alignment horizontal="center"/>
      <protection hidden="1"/>
    </xf>
    <xf numFmtId="0" fontId="105" fillId="0" borderId="0" xfId="0" applyFont="1" applyFill="1" applyBorder="1" applyAlignment="1" applyProtection="1">
      <alignment horizontal="center" vertical="top"/>
      <protection hidden="1"/>
    </xf>
    <xf numFmtId="0" fontId="105" fillId="0" borderId="0" xfId="0" applyNumberFormat="1" applyFont="1" applyFill="1" applyBorder="1" applyAlignment="1" applyProtection="1">
      <alignment/>
      <protection hidden="1"/>
    </xf>
    <xf numFmtId="0" fontId="99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94" fillId="0" borderId="0" xfId="0" applyNumberFormat="1" applyFont="1" applyFill="1" applyBorder="1" applyAlignment="1" applyProtection="1">
      <alignment/>
      <protection hidden="1"/>
    </xf>
    <xf numFmtId="0" fontId="9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8" fillId="0" borderId="0" xfId="0" applyFont="1" applyAlignment="1" applyProtection="1">
      <alignment vertical="top"/>
      <protection hidden="1"/>
    </xf>
    <xf numFmtId="0" fontId="110" fillId="35" borderId="29" xfId="0" applyFont="1" applyFill="1" applyBorder="1" applyAlignment="1" applyProtection="1">
      <alignment/>
      <protection hidden="1"/>
    </xf>
    <xf numFmtId="0" fontId="111" fillId="35" borderId="30" xfId="0" applyFont="1" applyFill="1" applyBorder="1" applyAlignment="1" applyProtection="1">
      <alignment vertical="center" wrapText="1"/>
      <protection hidden="1"/>
    </xf>
    <xf numFmtId="0" fontId="110" fillId="35" borderId="31" xfId="0" applyFont="1" applyFill="1" applyBorder="1" applyAlignment="1" applyProtection="1">
      <alignment horizontal="left"/>
      <protection hidden="1"/>
    </xf>
    <xf numFmtId="0" fontId="110" fillId="35" borderId="32" xfId="0" applyFont="1" applyFill="1" applyBorder="1" applyAlignment="1" applyProtection="1">
      <alignment horizontal="center"/>
      <protection hidden="1"/>
    </xf>
    <xf numFmtId="0" fontId="95" fillId="0" borderId="24" xfId="0" applyFont="1" applyBorder="1" applyAlignment="1" applyProtection="1">
      <alignment horizontal="left" vertical="center"/>
      <protection hidden="1"/>
    </xf>
    <xf numFmtId="0" fontId="95" fillId="0" borderId="16" xfId="0" applyFont="1" applyBorder="1" applyAlignment="1" applyProtection="1">
      <alignment horizontal="left" vertical="center"/>
      <protection hidden="1"/>
    </xf>
    <xf numFmtId="0" fontId="95" fillId="0" borderId="25" xfId="0" applyFont="1" applyBorder="1" applyAlignment="1" applyProtection="1">
      <alignment horizontal="left" vertical="center"/>
      <protection hidden="1"/>
    </xf>
    <xf numFmtId="0" fontId="95" fillId="0" borderId="15" xfId="0" applyFont="1" applyBorder="1" applyAlignment="1" applyProtection="1">
      <alignment/>
      <protection hidden="1"/>
    </xf>
    <xf numFmtId="0" fontId="95" fillId="0" borderId="16" xfId="0" applyFont="1" applyBorder="1" applyAlignment="1" applyProtection="1">
      <alignment/>
      <protection hidden="1"/>
    </xf>
    <xf numFmtId="0" fontId="95" fillId="0" borderId="17" xfId="0" applyFont="1" applyBorder="1" applyAlignment="1" applyProtection="1">
      <alignment/>
      <protection hidden="1"/>
    </xf>
    <xf numFmtId="0" fontId="95" fillId="0" borderId="24" xfId="0" applyFont="1" applyBorder="1" applyAlignment="1" applyProtection="1">
      <alignment horizontal="left"/>
      <protection hidden="1"/>
    </xf>
    <xf numFmtId="0" fontId="95" fillId="0" borderId="16" xfId="0" applyFont="1" applyBorder="1" applyAlignment="1" applyProtection="1">
      <alignment horizontal="left"/>
      <protection hidden="1"/>
    </xf>
    <xf numFmtId="0" fontId="95" fillId="0" borderId="25" xfId="0" applyFont="1" applyBorder="1" applyAlignment="1" applyProtection="1">
      <alignment horizontal="left"/>
      <protection hidden="1"/>
    </xf>
    <xf numFmtId="0" fontId="96" fillId="0" borderId="18" xfId="0" applyFont="1" applyBorder="1" applyAlignment="1" applyProtection="1">
      <alignment/>
      <protection hidden="1"/>
    </xf>
    <xf numFmtId="0" fontId="96" fillId="0" borderId="19" xfId="0" applyFont="1" applyBorder="1" applyAlignment="1" applyProtection="1">
      <alignment/>
      <protection hidden="1"/>
    </xf>
    <xf numFmtId="0" fontId="96" fillId="0" borderId="20" xfId="0" applyFont="1" applyBorder="1" applyAlignment="1" applyProtection="1">
      <alignment/>
      <protection hidden="1"/>
    </xf>
    <xf numFmtId="0" fontId="95" fillId="0" borderId="26" xfId="0" applyFont="1" applyBorder="1" applyAlignment="1" applyProtection="1">
      <alignment horizontal="left"/>
      <protection hidden="1"/>
    </xf>
    <xf numFmtId="0" fontId="95" fillId="0" borderId="27" xfId="0" applyFont="1" applyBorder="1" applyAlignment="1" applyProtection="1">
      <alignment horizontal="left"/>
      <protection hidden="1"/>
    </xf>
    <xf numFmtId="0" fontId="95" fillId="0" borderId="28" xfId="0" applyFont="1" applyBorder="1" applyAlignment="1" applyProtection="1">
      <alignment horizontal="left"/>
      <protection hidden="1"/>
    </xf>
    <xf numFmtId="0" fontId="96" fillId="0" borderId="21" xfId="0" applyFont="1" applyBorder="1" applyAlignment="1" applyProtection="1">
      <alignment/>
      <protection hidden="1"/>
    </xf>
    <xf numFmtId="0" fontId="96" fillId="0" borderId="22" xfId="0" applyFont="1" applyBorder="1" applyAlignment="1" applyProtection="1">
      <alignment/>
      <protection hidden="1"/>
    </xf>
    <xf numFmtId="0" fontId="96" fillId="0" borderId="23" xfId="0" applyFont="1" applyBorder="1" applyAlignment="1" applyProtection="1">
      <alignment/>
      <protection hidden="1"/>
    </xf>
    <xf numFmtId="0" fontId="96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wrapText="1"/>
      <protection hidden="1"/>
    </xf>
    <xf numFmtId="0" fontId="95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5" fillId="0" borderId="0" xfId="0" applyFont="1" applyAlignment="1" applyProtection="1">
      <alignment vertical="center" wrapText="1"/>
      <protection hidden="1"/>
    </xf>
    <xf numFmtId="9" fontId="0" fillId="0" borderId="0" xfId="0" applyNumberFormat="1" applyAlignment="1">
      <alignment/>
    </xf>
    <xf numFmtId="17" fontId="10" fillId="2" borderId="33" xfId="52" applyNumberFormat="1" applyFont="1" applyFill="1" applyBorder="1" applyAlignment="1">
      <alignment horizontal="center"/>
      <protection/>
    </xf>
    <xf numFmtId="2" fontId="36" fillId="0" borderId="34" xfId="52" applyNumberFormat="1" applyFont="1" applyFill="1" applyBorder="1" applyAlignment="1">
      <alignment horizontal="center"/>
      <protection/>
    </xf>
    <xf numFmtId="2" fontId="36" fillId="0" borderId="35" xfId="52" applyNumberFormat="1" applyFont="1" applyFill="1" applyBorder="1" applyAlignment="1">
      <alignment horizontal="center"/>
      <protection/>
    </xf>
    <xf numFmtId="17" fontId="10" fillId="2" borderId="36" xfId="52" applyNumberFormat="1" applyFont="1" applyFill="1" applyBorder="1" applyAlignment="1">
      <alignment horizontal="left"/>
      <protection/>
    </xf>
    <xf numFmtId="2" fontId="4" fillId="33" borderId="37" xfId="0" applyNumberFormat="1" applyFont="1" applyFill="1" applyBorder="1" applyAlignment="1">
      <alignment horizontal="center"/>
    </xf>
    <xf numFmtId="2" fontId="4" fillId="33" borderId="38" xfId="0" applyNumberFormat="1" applyFont="1" applyFill="1" applyBorder="1" applyAlignment="1">
      <alignment horizontal="center"/>
    </xf>
    <xf numFmtId="17" fontId="10" fillId="2" borderId="39" xfId="52" applyNumberFormat="1" applyFont="1" applyFill="1" applyBorder="1" applyAlignment="1">
      <alignment horizontal="left"/>
      <protection/>
    </xf>
    <xf numFmtId="2" fontId="4" fillId="33" borderId="40" xfId="0" applyNumberFormat="1" applyFont="1" applyFill="1" applyBorder="1" applyAlignment="1">
      <alignment horizontal="center"/>
    </xf>
    <xf numFmtId="2" fontId="4" fillId="33" borderId="41" xfId="0" applyNumberFormat="1" applyFont="1" applyFill="1" applyBorder="1" applyAlignment="1">
      <alignment horizontal="center"/>
    </xf>
    <xf numFmtId="17" fontId="10" fillId="2" borderId="39" xfId="52" applyNumberFormat="1" applyFont="1" applyFill="1" applyBorder="1" applyAlignment="1">
      <alignment horizontal="center"/>
      <protection/>
    </xf>
    <xf numFmtId="2" fontId="36" fillId="33" borderId="40" xfId="52" applyNumberFormat="1" applyFont="1" applyFill="1" applyBorder="1" applyAlignment="1">
      <alignment horizontal="center"/>
      <protection/>
    </xf>
    <xf numFmtId="2" fontId="36" fillId="33" borderId="42" xfId="52" applyNumberFormat="1" applyFont="1" applyFill="1" applyBorder="1" applyAlignment="1">
      <alignment horizontal="center"/>
      <protection/>
    </xf>
    <xf numFmtId="2" fontId="36" fillId="0" borderId="40" xfId="52" applyNumberFormat="1" applyFont="1" applyFill="1" applyBorder="1" applyAlignment="1">
      <alignment horizontal="center"/>
      <protection/>
    </xf>
    <xf numFmtId="2" fontId="36" fillId="0" borderId="42" xfId="52" applyNumberFormat="1" applyFont="1" applyFill="1" applyBorder="1" applyAlignment="1">
      <alignment horizontal="center"/>
      <protection/>
    </xf>
    <xf numFmtId="17" fontId="10" fillId="2" borderId="43" xfId="52" applyNumberFormat="1" applyFont="1" applyFill="1" applyBorder="1" applyAlignment="1">
      <alignment horizontal="center"/>
      <protection/>
    </xf>
    <xf numFmtId="2" fontId="36" fillId="0" borderId="44" xfId="52" applyNumberFormat="1" applyFont="1" applyFill="1" applyBorder="1" applyAlignment="1">
      <alignment horizontal="center"/>
      <protection/>
    </xf>
    <xf numFmtId="2" fontId="36" fillId="0" borderId="45" xfId="52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56" applyFont="1" applyAlignment="1" applyProtection="1">
      <alignment vertical="center"/>
      <protection locked="0"/>
    </xf>
    <xf numFmtId="173" fontId="101" fillId="0" borderId="0" xfId="55" applyFont="1" applyProtection="1">
      <alignment/>
      <protection locked="0"/>
    </xf>
    <xf numFmtId="173" fontId="7" fillId="0" borderId="0" xfId="55" applyProtection="1">
      <alignment/>
      <protection locked="0"/>
    </xf>
    <xf numFmtId="39" fontId="4" fillId="33" borderId="0" xfId="55" applyNumberFormat="1" applyFont="1" applyFill="1" applyBorder="1" applyAlignment="1" applyProtection="1">
      <alignment horizontal="center"/>
      <protection locked="0"/>
    </xf>
    <xf numFmtId="173" fontId="112" fillId="33" borderId="46" xfId="55" applyFont="1" applyFill="1" applyBorder="1" applyAlignment="1" applyProtection="1">
      <alignment vertical="center"/>
      <protection locked="0"/>
    </xf>
    <xf numFmtId="39" fontId="17" fillId="33" borderId="0" xfId="55" applyNumberFormat="1" applyFont="1" applyFill="1" applyBorder="1" applyAlignment="1" applyProtection="1">
      <alignment horizontal="center"/>
      <protection locked="0"/>
    </xf>
    <xf numFmtId="2" fontId="4" fillId="33" borderId="0" xfId="55" applyNumberFormat="1" applyFont="1" applyFill="1" applyBorder="1" applyAlignment="1" applyProtection="1">
      <alignment horizontal="center"/>
      <protection locked="0"/>
    </xf>
    <xf numFmtId="0" fontId="6" fillId="0" borderId="0" xfId="56" applyFont="1" applyAlignment="1" applyProtection="1">
      <alignment horizontal="center" vertical="center"/>
      <protection locked="0"/>
    </xf>
    <xf numFmtId="10" fontId="6" fillId="0" borderId="0" xfId="58" applyNumberFormat="1" applyFont="1" applyAlignment="1" applyProtection="1">
      <alignment horizontal="center" vertical="center"/>
      <protection locked="0"/>
    </xf>
    <xf numFmtId="173" fontId="7" fillId="0" borderId="0" xfId="55" applyFill="1" applyProtection="1">
      <alignment/>
      <protection locked="0"/>
    </xf>
    <xf numFmtId="174" fontId="113" fillId="33" borderId="0" xfId="55" applyNumberFormat="1" applyFont="1" applyFill="1" applyProtection="1">
      <alignment/>
      <protection locked="0"/>
    </xf>
    <xf numFmtId="175" fontId="113" fillId="33" borderId="0" xfId="55" applyNumberFormat="1" applyFont="1" applyFill="1" applyProtection="1">
      <alignment/>
      <protection locked="0"/>
    </xf>
    <xf numFmtId="174" fontId="113" fillId="33" borderId="0" xfId="55" applyNumberFormat="1" applyFont="1" applyFill="1" applyAlignment="1" applyProtection="1">
      <alignment horizontal="center"/>
      <protection locked="0"/>
    </xf>
    <xf numFmtId="175" fontId="113" fillId="33" borderId="0" xfId="55" applyNumberFormat="1" applyFont="1" applyFill="1" applyAlignment="1" applyProtection="1">
      <alignment horizontal="center"/>
      <protection locked="0"/>
    </xf>
    <xf numFmtId="173" fontId="3" fillId="0" borderId="0" xfId="55" applyFont="1" applyFill="1" applyProtection="1">
      <alignment/>
      <protection locked="0"/>
    </xf>
    <xf numFmtId="173" fontId="113" fillId="33" borderId="0" xfId="55" applyFont="1" applyFill="1" applyAlignment="1" applyProtection="1">
      <alignment horizontal="left"/>
      <protection locked="0"/>
    </xf>
    <xf numFmtId="173" fontId="113" fillId="33" borderId="0" xfId="55" applyFont="1" applyFill="1" applyProtection="1">
      <alignment/>
      <protection locked="0"/>
    </xf>
    <xf numFmtId="0" fontId="114" fillId="0" borderId="0" xfId="0" applyFont="1" applyAlignment="1" applyProtection="1">
      <alignment vertical="center"/>
      <protection locked="0"/>
    </xf>
    <xf numFmtId="176" fontId="113" fillId="33" borderId="0" xfId="55" applyNumberFormat="1" applyFont="1" applyFill="1" applyProtection="1">
      <alignment/>
      <protection locked="0"/>
    </xf>
    <xf numFmtId="10" fontId="7" fillId="0" borderId="0" xfId="58" applyNumberFormat="1" applyFont="1" applyAlignment="1" applyProtection="1">
      <alignment/>
      <protection locked="0"/>
    </xf>
    <xf numFmtId="174" fontId="115" fillId="33" borderId="0" xfId="55" applyNumberFormat="1" applyFont="1" applyFill="1" applyProtection="1">
      <alignment/>
      <protection locked="0"/>
    </xf>
    <xf numFmtId="0" fontId="75" fillId="0" borderId="0" xfId="0" applyFont="1" applyAlignment="1" applyProtection="1">
      <alignment vertical="center"/>
      <protection locked="0"/>
    </xf>
    <xf numFmtId="2" fontId="113" fillId="33" borderId="0" xfId="55" applyNumberFormat="1" applyFont="1" applyFill="1" applyProtection="1">
      <alignment/>
      <protection locked="0"/>
    </xf>
    <xf numFmtId="0" fontId="116" fillId="0" borderId="0" xfId="56" applyFont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117" fillId="0" borderId="0" xfId="56" applyFont="1" applyFill="1" applyBorder="1" applyAlignment="1" applyProtection="1">
      <alignment vertical="center" wrapText="1"/>
      <protection/>
    </xf>
    <xf numFmtId="173" fontId="108" fillId="35" borderId="47" xfId="55" applyFont="1" applyFill="1" applyBorder="1" applyAlignment="1" applyProtection="1">
      <alignment horizontal="center" vertical="center"/>
      <protection/>
    </xf>
    <xf numFmtId="173" fontId="108" fillId="35" borderId="48" xfId="55" applyFont="1" applyFill="1" applyBorder="1" applyAlignment="1" applyProtection="1">
      <alignment horizontal="center" vertical="center"/>
      <protection/>
    </xf>
    <xf numFmtId="173" fontId="108" fillId="35" borderId="49" xfId="55" applyFont="1" applyFill="1" applyBorder="1" applyAlignment="1" applyProtection="1">
      <alignment horizontal="center" vertical="center"/>
      <protection/>
    </xf>
    <xf numFmtId="173" fontId="108" fillId="35" borderId="50" xfId="55" applyFont="1" applyFill="1" applyBorder="1" applyAlignment="1" applyProtection="1">
      <alignment horizontal="center" vertical="center"/>
      <protection/>
    </xf>
    <xf numFmtId="173" fontId="108" fillId="35" borderId="12" xfId="55" applyFont="1" applyFill="1" applyBorder="1" applyAlignment="1" applyProtection="1">
      <alignment horizontal="center" vertical="center"/>
      <protection/>
    </xf>
    <xf numFmtId="173" fontId="108" fillId="35" borderId="51" xfId="55" applyFont="1" applyFill="1" applyBorder="1" applyAlignment="1" applyProtection="1">
      <alignment horizontal="center" vertical="center"/>
      <protection/>
    </xf>
    <xf numFmtId="173" fontId="108" fillId="35" borderId="52" xfId="55" applyFont="1" applyFill="1" applyBorder="1" applyAlignment="1" applyProtection="1">
      <alignment horizontal="center" vertical="center"/>
      <protection/>
    </xf>
    <xf numFmtId="173" fontId="108" fillId="35" borderId="53" xfId="55" applyFont="1" applyFill="1" applyBorder="1" applyAlignment="1" applyProtection="1">
      <alignment horizontal="center" vertical="center"/>
      <protection/>
    </xf>
    <xf numFmtId="173" fontId="101" fillId="0" borderId="0" xfId="55" applyFont="1" applyProtection="1">
      <alignment/>
      <protection/>
    </xf>
    <xf numFmtId="17" fontId="10" fillId="2" borderId="54" xfId="52" applyNumberFormat="1" applyFont="1" applyFill="1" applyBorder="1" applyAlignment="1" applyProtection="1">
      <alignment horizontal="left"/>
      <protection/>
    </xf>
    <xf numFmtId="2" fontId="4" fillId="33" borderId="48" xfId="55" applyNumberFormat="1" applyFont="1" applyFill="1" applyBorder="1" applyAlignment="1" applyProtection="1">
      <alignment horizontal="center"/>
      <protection/>
    </xf>
    <xf numFmtId="2" fontId="4" fillId="33" borderId="55" xfId="55" applyNumberFormat="1" applyFont="1" applyFill="1" applyBorder="1" applyAlignment="1" applyProtection="1">
      <alignment horizontal="center"/>
      <protection/>
    </xf>
    <xf numFmtId="2" fontId="4" fillId="33" borderId="56" xfId="55" applyNumberFormat="1" applyFont="1" applyFill="1" applyBorder="1" applyAlignment="1" applyProtection="1">
      <alignment horizontal="center"/>
      <protection/>
    </xf>
    <xf numFmtId="2" fontId="4" fillId="33" borderId="12" xfId="55" applyNumberFormat="1" applyFont="1" applyFill="1" applyBorder="1" applyAlignment="1" applyProtection="1">
      <alignment horizontal="center"/>
      <protection/>
    </xf>
    <xf numFmtId="2" fontId="4" fillId="33" borderId="57" xfId="55" applyNumberFormat="1" applyFont="1" applyFill="1" applyBorder="1" applyAlignment="1" applyProtection="1">
      <alignment horizontal="center"/>
      <protection/>
    </xf>
    <xf numFmtId="2" fontId="4" fillId="33" borderId="50" xfId="55" applyNumberFormat="1" applyFont="1" applyFill="1" applyBorder="1" applyAlignment="1" applyProtection="1">
      <alignment horizontal="center"/>
      <protection/>
    </xf>
    <xf numFmtId="2" fontId="4" fillId="33" borderId="52" xfId="55" applyNumberFormat="1" applyFont="1" applyFill="1" applyBorder="1" applyAlignment="1" applyProtection="1">
      <alignment horizontal="center"/>
      <protection/>
    </xf>
    <xf numFmtId="2" fontId="4" fillId="33" borderId="53" xfId="55" applyNumberFormat="1" applyFont="1" applyFill="1" applyBorder="1" applyAlignment="1" applyProtection="1">
      <alignment horizontal="center"/>
      <protection/>
    </xf>
    <xf numFmtId="17" fontId="10" fillId="2" borderId="58" xfId="52" applyNumberFormat="1" applyFont="1" applyFill="1" applyBorder="1" applyAlignment="1" applyProtection="1">
      <alignment horizontal="left"/>
      <protection/>
    </xf>
    <xf numFmtId="2" fontId="4" fillId="33" borderId="59" xfId="55" applyNumberFormat="1" applyFont="1" applyFill="1" applyBorder="1" applyAlignment="1" applyProtection="1">
      <alignment horizontal="center"/>
      <protection/>
    </xf>
    <xf numFmtId="2" fontId="4" fillId="33" borderId="60" xfId="55" applyNumberFormat="1" applyFont="1" applyFill="1" applyBorder="1" applyAlignment="1" applyProtection="1">
      <alignment horizontal="center"/>
      <protection/>
    </xf>
    <xf numFmtId="2" fontId="4" fillId="33" borderId="61" xfId="55" applyNumberFormat="1" applyFont="1" applyFill="1" applyBorder="1" applyAlignment="1" applyProtection="1">
      <alignment horizontal="center"/>
      <protection/>
    </xf>
    <xf numFmtId="2" fontId="4" fillId="33" borderId="37" xfId="55" applyNumberFormat="1" applyFont="1" applyFill="1" applyBorder="1" applyAlignment="1" applyProtection="1">
      <alignment horizontal="center"/>
      <protection/>
    </xf>
    <xf numFmtId="2" fontId="4" fillId="33" borderId="62" xfId="55" applyNumberFormat="1" applyFont="1" applyFill="1" applyBorder="1" applyAlignment="1" applyProtection="1">
      <alignment horizontal="center"/>
      <protection/>
    </xf>
    <xf numFmtId="2" fontId="4" fillId="33" borderId="63" xfId="55" applyNumberFormat="1" applyFont="1" applyFill="1" applyBorder="1" applyAlignment="1" applyProtection="1">
      <alignment horizontal="center"/>
      <protection/>
    </xf>
    <xf numFmtId="2" fontId="4" fillId="33" borderId="64" xfId="55" applyNumberFormat="1" applyFont="1" applyFill="1" applyBorder="1" applyAlignment="1" applyProtection="1">
      <alignment horizontal="center"/>
      <protection/>
    </xf>
    <xf numFmtId="2" fontId="4" fillId="33" borderId="65" xfId="55" applyNumberFormat="1" applyFont="1" applyFill="1" applyBorder="1" applyAlignment="1" applyProtection="1">
      <alignment horizontal="center"/>
      <protection/>
    </xf>
    <xf numFmtId="17" fontId="10" fillId="2" borderId="66" xfId="52" applyNumberFormat="1" applyFont="1" applyFill="1" applyBorder="1" applyAlignment="1" applyProtection="1">
      <alignment horizontal="left"/>
      <protection/>
    </xf>
    <xf numFmtId="2" fontId="4" fillId="33" borderId="67" xfId="55" applyNumberFormat="1" applyFont="1" applyFill="1" applyBorder="1" applyAlignment="1" applyProtection="1">
      <alignment horizontal="center"/>
      <protection/>
    </xf>
    <xf numFmtId="2" fontId="4" fillId="33" borderId="68" xfId="55" applyNumberFormat="1" applyFont="1" applyFill="1" applyBorder="1" applyAlignment="1" applyProtection="1">
      <alignment horizontal="center"/>
      <protection/>
    </xf>
    <xf numFmtId="2" fontId="4" fillId="33" borderId="69" xfId="55" applyNumberFormat="1" applyFont="1" applyFill="1" applyBorder="1" applyAlignment="1" applyProtection="1">
      <alignment horizontal="center"/>
      <protection/>
    </xf>
    <xf numFmtId="2" fontId="4" fillId="33" borderId="40" xfId="55" applyNumberFormat="1" applyFont="1" applyFill="1" applyBorder="1" applyAlignment="1" applyProtection="1">
      <alignment horizontal="center"/>
      <protection/>
    </xf>
    <xf numFmtId="2" fontId="4" fillId="33" borderId="70" xfId="55" applyNumberFormat="1" applyFont="1" applyFill="1" applyBorder="1" applyAlignment="1" applyProtection="1">
      <alignment horizontal="center"/>
      <protection/>
    </xf>
    <xf numFmtId="2" fontId="4" fillId="33" borderId="71" xfId="55" applyNumberFormat="1" applyFont="1" applyFill="1" applyBorder="1" applyAlignment="1" applyProtection="1">
      <alignment horizontal="center"/>
      <protection/>
    </xf>
    <xf numFmtId="2" fontId="4" fillId="33" borderId="16" xfId="55" applyNumberFormat="1" applyFont="1" applyFill="1" applyBorder="1" applyAlignment="1" applyProtection="1">
      <alignment horizontal="center"/>
      <protection/>
    </xf>
    <xf numFmtId="2" fontId="4" fillId="33" borderId="42" xfId="55" applyNumberFormat="1" applyFont="1" applyFill="1" applyBorder="1" applyAlignment="1" applyProtection="1">
      <alignment horizontal="center"/>
      <protection/>
    </xf>
    <xf numFmtId="2" fontId="4" fillId="0" borderId="67" xfId="55" applyNumberFormat="1" applyFont="1" applyFill="1" applyBorder="1" applyAlignment="1" applyProtection="1">
      <alignment horizontal="center"/>
      <protection/>
    </xf>
    <xf numFmtId="2" fontId="4" fillId="0" borderId="40" xfId="55" applyNumberFormat="1" applyFont="1" applyFill="1" applyBorder="1" applyAlignment="1" applyProtection="1">
      <alignment horizontal="center"/>
      <protection/>
    </xf>
    <xf numFmtId="2" fontId="4" fillId="0" borderId="70" xfId="55" applyNumberFormat="1" applyFont="1" applyFill="1" applyBorder="1" applyAlignment="1" applyProtection="1">
      <alignment horizontal="center"/>
      <protection/>
    </xf>
    <xf numFmtId="39" fontId="4" fillId="33" borderId="67" xfId="55" applyNumberFormat="1" applyFont="1" applyFill="1" applyBorder="1" applyAlignment="1" applyProtection="1">
      <alignment horizontal="center"/>
      <protection/>
    </xf>
    <xf numFmtId="39" fontId="4" fillId="33" borderId="68" xfId="55" applyNumberFormat="1" applyFont="1" applyFill="1" applyBorder="1" applyAlignment="1" applyProtection="1">
      <alignment horizontal="center"/>
      <protection/>
    </xf>
    <xf numFmtId="39" fontId="4" fillId="33" borderId="40" xfId="55" applyNumberFormat="1" applyFont="1" applyFill="1" applyBorder="1" applyAlignment="1" applyProtection="1">
      <alignment horizontal="center"/>
      <protection/>
    </xf>
    <xf numFmtId="39" fontId="4" fillId="33" borderId="70" xfId="55" applyNumberFormat="1" applyFont="1" applyFill="1" applyBorder="1" applyAlignment="1" applyProtection="1">
      <alignment horizontal="center"/>
      <protection/>
    </xf>
    <xf numFmtId="39" fontId="17" fillId="33" borderId="40" xfId="55" applyNumberFormat="1" applyFont="1" applyFill="1" applyBorder="1" applyAlignment="1" applyProtection="1">
      <alignment horizontal="center"/>
      <protection/>
    </xf>
    <xf numFmtId="39" fontId="4" fillId="33" borderId="69" xfId="55" applyNumberFormat="1" applyFont="1" applyFill="1" applyBorder="1" applyAlignment="1" applyProtection="1">
      <alignment horizontal="center"/>
      <protection/>
    </xf>
    <xf numFmtId="39" fontId="4" fillId="33" borderId="16" xfId="55" applyNumberFormat="1" applyFont="1" applyFill="1" applyBorder="1" applyAlignment="1" applyProtection="1">
      <alignment horizontal="center"/>
      <protection/>
    </xf>
    <xf numFmtId="39" fontId="4" fillId="33" borderId="42" xfId="55" applyNumberFormat="1" applyFont="1" applyFill="1" applyBorder="1" applyAlignment="1" applyProtection="1">
      <alignment horizontal="center"/>
      <protection/>
    </xf>
    <xf numFmtId="17" fontId="10" fillId="2" borderId="72" xfId="52" applyNumberFormat="1" applyFont="1" applyFill="1" applyBorder="1" applyAlignment="1" applyProtection="1">
      <alignment horizontal="left"/>
      <protection/>
    </xf>
    <xf numFmtId="39" fontId="4" fillId="33" borderId="73" xfId="55" applyNumberFormat="1" applyFont="1" applyFill="1" applyBorder="1" applyAlignment="1" applyProtection="1">
      <alignment horizontal="center"/>
      <protection/>
    </xf>
    <xf numFmtId="39" fontId="4" fillId="33" borderId="74" xfId="55" applyNumberFormat="1" applyFont="1" applyFill="1" applyBorder="1" applyAlignment="1" applyProtection="1">
      <alignment horizontal="center"/>
      <protection/>
    </xf>
    <xf numFmtId="39" fontId="4" fillId="33" borderId="75" xfId="55" applyNumberFormat="1" applyFont="1" applyFill="1" applyBorder="1" applyAlignment="1" applyProtection="1">
      <alignment horizontal="center"/>
      <protection/>
    </xf>
    <xf numFmtId="39" fontId="4" fillId="33" borderId="76" xfId="55" applyNumberFormat="1" applyFont="1" applyFill="1" applyBorder="1" applyAlignment="1" applyProtection="1">
      <alignment horizontal="center"/>
      <protection/>
    </xf>
    <xf numFmtId="39" fontId="17" fillId="33" borderId="75" xfId="55" applyNumberFormat="1" applyFont="1" applyFill="1" applyBorder="1" applyAlignment="1" applyProtection="1">
      <alignment horizontal="center"/>
      <protection/>
    </xf>
    <xf numFmtId="2" fontId="4" fillId="33" borderId="76" xfId="55" applyNumberFormat="1" applyFont="1" applyFill="1" applyBorder="1" applyAlignment="1" applyProtection="1">
      <alignment horizontal="center"/>
      <protection/>
    </xf>
    <xf numFmtId="39" fontId="4" fillId="33" borderId="77" xfId="55" applyNumberFormat="1" applyFont="1" applyFill="1" applyBorder="1" applyAlignment="1" applyProtection="1">
      <alignment horizontal="center"/>
      <protection/>
    </xf>
    <xf numFmtId="39" fontId="4" fillId="33" borderId="0" xfId="55" applyNumberFormat="1" applyFont="1" applyFill="1" applyBorder="1" applyAlignment="1" applyProtection="1">
      <alignment horizontal="center"/>
      <protection/>
    </xf>
    <xf numFmtId="39" fontId="4" fillId="33" borderId="78" xfId="55" applyNumberFormat="1" applyFont="1" applyFill="1" applyBorder="1" applyAlignment="1" applyProtection="1">
      <alignment horizontal="center"/>
      <protection/>
    </xf>
    <xf numFmtId="17" fontId="10" fillId="2" borderId="79" xfId="52" applyNumberFormat="1" applyFont="1" applyFill="1" applyBorder="1" applyAlignment="1" applyProtection="1">
      <alignment horizontal="left"/>
      <protection/>
    </xf>
    <xf numFmtId="39" fontId="4" fillId="33" borderId="80" xfId="55" applyNumberFormat="1" applyFont="1" applyFill="1" applyBorder="1" applyAlignment="1" applyProtection="1">
      <alignment horizontal="center"/>
      <protection/>
    </xf>
    <xf numFmtId="39" fontId="4" fillId="33" borderId="81" xfId="55" applyNumberFormat="1" applyFont="1" applyFill="1" applyBorder="1" applyAlignment="1" applyProtection="1">
      <alignment horizontal="center"/>
      <protection/>
    </xf>
    <xf numFmtId="39" fontId="4" fillId="33" borderId="44" xfId="55" applyNumberFormat="1" applyFont="1" applyFill="1" applyBorder="1" applyAlignment="1" applyProtection="1">
      <alignment horizontal="center"/>
      <protection/>
    </xf>
    <xf numFmtId="39" fontId="4" fillId="33" borderId="82" xfId="55" applyNumberFormat="1" applyFont="1" applyFill="1" applyBorder="1" applyAlignment="1" applyProtection="1">
      <alignment horizontal="center"/>
      <protection/>
    </xf>
    <xf numFmtId="39" fontId="17" fillId="33" borderId="44" xfId="55" applyNumberFormat="1" applyFont="1" applyFill="1" applyBorder="1" applyAlignment="1" applyProtection="1">
      <alignment horizontal="center"/>
      <protection/>
    </xf>
    <xf numFmtId="2" fontId="4" fillId="33" borderId="82" xfId="55" applyNumberFormat="1" applyFont="1" applyFill="1" applyBorder="1" applyAlignment="1" applyProtection="1">
      <alignment horizontal="center"/>
      <protection/>
    </xf>
    <xf numFmtId="39" fontId="4" fillId="33" borderId="83" xfId="55" applyNumberFormat="1" applyFont="1" applyFill="1" applyBorder="1" applyAlignment="1" applyProtection="1">
      <alignment horizontal="center"/>
      <protection/>
    </xf>
    <xf numFmtId="39" fontId="4" fillId="33" borderId="84" xfId="55" applyNumberFormat="1" applyFont="1" applyFill="1" applyBorder="1" applyAlignment="1" applyProtection="1">
      <alignment horizontal="center"/>
      <protection/>
    </xf>
    <xf numFmtId="39" fontId="4" fillId="33" borderId="45" xfId="55" applyNumberFormat="1" applyFont="1" applyFill="1" applyBorder="1" applyAlignment="1" applyProtection="1">
      <alignment horizontal="center"/>
      <protection/>
    </xf>
    <xf numFmtId="17" fontId="10" fillId="2" borderId="85" xfId="52" applyNumberFormat="1" applyFont="1" applyFill="1" applyBorder="1" applyAlignment="1" applyProtection="1">
      <alignment horizontal="left"/>
      <protection/>
    </xf>
    <xf numFmtId="0" fontId="60" fillId="0" borderId="0" xfId="0" applyNumberFormat="1" applyFont="1" applyFill="1" applyBorder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60" fillId="33" borderId="0" xfId="0" applyFont="1" applyFill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36" fillId="33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2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61" fillId="33" borderId="0" xfId="0" applyFont="1" applyFill="1" applyAlignment="1" applyProtection="1">
      <alignment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118" fillId="33" borderId="0" xfId="0" applyNumberFormat="1" applyFont="1" applyFill="1" applyBorder="1" applyAlignment="1" applyProtection="1">
      <alignment vertical="center"/>
      <protection/>
    </xf>
    <xf numFmtId="0" fontId="118" fillId="36" borderId="0" xfId="0" applyNumberFormat="1" applyFont="1" applyFill="1" applyBorder="1" applyAlignment="1" applyProtection="1">
      <alignment horizontal="center" vertical="center"/>
      <protection/>
    </xf>
    <xf numFmtId="0" fontId="119" fillId="35" borderId="86" xfId="0" applyFont="1" applyFill="1" applyBorder="1" applyAlignment="1" applyProtection="1">
      <alignment vertical="center"/>
      <protection/>
    </xf>
    <xf numFmtId="0" fontId="79" fillId="37" borderId="87" xfId="0" applyFont="1" applyFill="1" applyBorder="1" applyAlignment="1" applyProtection="1">
      <alignment horizontal="center" vertical="center" wrapText="1"/>
      <protection/>
    </xf>
    <xf numFmtId="0" fontId="79" fillId="37" borderId="12" xfId="0" applyFont="1" applyFill="1" applyBorder="1" applyAlignment="1" applyProtection="1">
      <alignment horizontal="center" vertical="center" wrapText="1"/>
      <protection/>
    </xf>
    <xf numFmtId="0" fontId="79" fillId="37" borderId="53" xfId="0" applyFont="1" applyFill="1" applyBorder="1" applyAlignment="1" applyProtection="1">
      <alignment horizontal="center" vertical="center" wrapText="1"/>
      <protection/>
    </xf>
    <xf numFmtId="173" fontId="36" fillId="33" borderId="87" xfId="0" applyNumberFormat="1" applyFont="1" applyFill="1" applyBorder="1" applyAlignment="1" applyProtection="1">
      <alignment vertical="center"/>
      <protection/>
    </xf>
    <xf numFmtId="173" fontId="36" fillId="33" borderId="12" xfId="0" applyNumberFormat="1" applyFont="1" applyFill="1" applyBorder="1" applyAlignment="1" applyProtection="1">
      <alignment horizontal="center" vertical="center"/>
      <protection/>
    </xf>
    <xf numFmtId="2" fontId="36" fillId="33" borderId="12" xfId="0" applyNumberFormat="1" applyFont="1" applyFill="1" applyBorder="1" applyAlignment="1" applyProtection="1">
      <alignment horizontal="center" vertical="center"/>
      <protection/>
    </xf>
    <xf numFmtId="40" fontId="36" fillId="33" borderId="12" xfId="0" applyNumberFormat="1" applyFont="1" applyFill="1" applyBorder="1" applyAlignment="1" applyProtection="1">
      <alignment horizontal="center" vertical="center"/>
      <protection/>
    </xf>
    <xf numFmtId="179" fontId="36" fillId="33" borderId="53" xfId="0" applyNumberFormat="1" applyFont="1" applyFill="1" applyBorder="1" applyAlignment="1" applyProtection="1">
      <alignment horizontal="center" vertical="center"/>
      <protection/>
    </xf>
    <xf numFmtId="173" fontId="64" fillId="2" borderId="87" xfId="0" applyNumberFormat="1" applyFont="1" applyFill="1" applyBorder="1" applyAlignment="1" applyProtection="1">
      <alignment vertical="center"/>
      <protection/>
    </xf>
    <xf numFmtId="173" fontId="64" fillId="2" borderId="12" xfId="0" applyNumberFormat="1" applyFont="1" applyFill="1" applyBorder="1" applyAlignment="1" applyProtection="1">
      <alignment horizontal="center" vertical="center"/>
      <protection/>
    </xf>
    <xf numFmtId="2" fontId="64" fillId="2" borderId="12" xfId="0" applyNumberFormat="1" applyFont="1" applyFill="1" applyBorder="1" applyAlignment="1" applyProtection="1">
      <alignment horizontal="center" vertical="center"/>
      <protection/>
    </xf>
    <xf numFmtId="40" fontId="64" fillId="2" borderId="12" xfId="0" applyNumberFormat="1" applyFont="1" applyFill="1" applyBorder="1" applyAlignment="1" applyProtection="1">
      <alignment horizontal="center" vertical="center"/>
      <protection/>
    </xf>
    <xf numFmtId="179" fontId="64" fillId="2" borderId="53" xfId="0" applyNumberFormat="1" applyFont="1" applyFill="1" applyBorder="1" applyAlignment="1" applyProtection="1">
      <alignment horizontal="center" vertical="center"/>
      <protection/>
    </xf>
    <xf numFmtId="3" fontId="36" fillId="33" borderId="12" xfId="0" applyNumberFormat="1" applyFont="1" applyFill="1" applyBorder="1" applyAlignment="1" applyProtection="1">
      <alignment horizontal="center" vertical="center"/>
      <protection/>
    </xf>
    <xf numFmtId="173" fontId="36" fillId="33" borderId="88" xfId="0" applyNumberFormat="1" applyFont="1" applyFill="1" applyBorder="1" applyAlignment="1" applyProtection="1">
      <alignment vertical="center"/>
      <protection/>
    </xf>
    <xf numFmtId="3" fontId="36" fillId="33" borderId="89" xfId="0" applyNumberFormat="1" applyFont="1" applyFill="1" applyBorder="1" applyAlignment="1" applyProtection="1">
      <alignment horizontal="center" vertical="center"/>
      <protection/>
    </xf>
    <xf numFmtId="2" fontId="36" fillId="33" borderId="89" xfId="0" applyNumberFormat="1" applyFont="1" applyFill="1" applyBorder="1" applyAlignment="1" applyProtection="1">
      <alignment horizontal="center" vertical="center"/>
      <protection/>
    </xf>
    <xf numFmtId="40" fontId="36" fillId="33" borderId="89" xfId="0" applyNumberFormat="1" applyFont="1" applyFill="1" applyBorder="1" applyAlignment="1" applyProtection="1">
      <alignment horizontal="center" vertical="center"/>
      <protection/>
    </xf>
    <xf numFmtId="179" fontId="36" fillId="33" borderId="90" xfId="0" applyNumberFormat="1" applyFont="1" applyFill="1" applyBorder="1" applyAlignment="1" applyProtection="1">
      <alignment horizontal="center" vertical="center"/>
      <protection/>
    </xf>
    <xf numFmtId="3" fontId="65" fillId="33" borderId="91" xfId="0" applyNumberFormat="1" applyFont="1" applyFill="1" applyBorder="1" applyAlignment="1" applyProtection="1">
      <alignment vertical="center"/>
      <protection/>
    </xf>
    <xf numFmtId="2" fontId="8" fillId="33" borderId="0" xfId="0" applyNumberFormat="1" applyFont="1" applyFill="1" applyBorder="1" applyAlignment="1" applyProtection="1">
      <alignment horizontal="center" vertical="center"/>
      <protection/>
    </xf>
    <xf numFmtId="178" fontId="60" fillId="33" borderId="0" xfId="0" applyNumberFormat="1" applyFont="1" applyFill="1" applyBorder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vertical="center"/>
      <protection/>
    </xf>
    <xf numFmtId="0" fontId="95" fillId="33" borderId="46" xfId="0" applyFont="1" applyFill="1" applyBorder="1" applyAlignment="1" applyProtection="1">
      <alignment vertical="center"/>
      <protection/>
    </xf>
    <xf numFmtId="39" fontId="4" fillId="33" borderId="92" xfId="55" applyNumberFormat="1" applyFont="1" applyFill="1" applyBorder="1" applyAlignment="1" applyProtection="1">
      <alignment horizontal="center"/>
      <protection/>
    </xf>
    <xf numFmtId="39" fontId="4" fillId="33" borderId="93" xfId="55" applyNumberFormat="1" applyFont="1" applyFill="1" applyBorder="1" applyAlignment="1" applyProtection="1">
      <alignment horizontal="center"/>
      <protection/>
    </xf>
    <xf numFmtId="39" fontId="4" fillId="33" borderId="94" xfId="55" applyNumberFormat="1" applyFont="1" applyFill="1" applyBorder="1" applyAlignment="1" applyProtection="1">
      <alignment horizontal="center"/>
      <protection/>
    </xf>
    <xf numFmtId="39" fontId="4" fillId="33" borderId="95" xfId="55" applyNumberFormat="1" applyFont="1" applyFill="1" applyBorder="1" applyAlignment="1" applyProtection="1">
      <alignment horizontal="center"/>
      <protection/>
    </xf>
    <xf numFmtId="39" fontId="17" fillId="33" borderId="94" xfId="55" applyNumberFormat="1" applyFont="1" applyFill="1" applyBorder="1" applyAlignment="1" applyProtection="1">
      <alignment horizontal="center"/>
      <protection/>
    </xf>
    <xf numFmtId="2" fontId="4" fillId="33" borderId="95" xfId="55" applyNumberFormat="1" applyFont="1" applyFill="1" applyBorder="1" applyAlignment="1" applyProtection="1">
      <alignment horizontal="center"/>
      <protection/>
    </xf>
    <xf numFmtId="39" fontId="4" fillId="33" borderId="96" xfId="55" applyNumberFormat="1" applyFont="1" applyFill="1" applyBorder="1" applyAlignment="1" applyProtection="1">
      <alignment horizontal="center"/>
      <protection/>
    </xf>
    <xf numFmtId="39" fontId="4" fillId="33" borderId="97" xfId="55" applyNumberFormat="1" applyFont="1" applyFill="1" applyBorder="1" applyAlignment="1" applyProtection="1">
      <alignment horizontal="center"/>
      <protection/>
    </xf>
    <xf numFmtId="39" fontId="4" fillId="33" borderId="98" xfId="55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 vertical="top" wrapText="1"/>
      <protection hidden="1"/>
    </xf>
    <xf numFmtId="0" fontId="120" fillId="33" borderId="0" xfId="0" applyFont="1" applyFill="1" applyAlignment="1" applyProtection="1">
      <alignment horizontal="left" vertical="center"/>
      <protection hidden="1"/>
    </xf>
    <xf numFmtId="0" fontId="121" fillId="0" borderId="99" xfId="56" applyFont="1" applyFill="1" applyBorder="1" applyAlignment="1" applyProtection="1">
      <alignment horizontal="center" vertical="center" wrapText="1"/>
      <protection hidden="1"/>
    </xf>
    <xf numFmtId="10" fontId="122" fillId="35" borderId="0" xfId="58" applyNumberFormat="1" applyFont="1" applyFill="1" applyBorder="1" applyAlignment="1" applyProtection="1">
      <alignment horizontal="center" vertical="center" wrapText="1" shrinkToFit="1"/>
      <protection hidden="1"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23" fillId="33" borderId="0" xfId="0" applyNumberFormat="1" applyFont="1" applyFill="1" applyBorder="1" applyAlignment="1" applyProtection="1">
      <alignment horizontal="center" vertical="center" wrapText="1"/>
      <protection/>
    </xf>
    <xf numFmtId="0" fontId="123" fillId="33" borderId="22" xfId="0" applyNumberFormat="1" applyFont="1" applyFill="1" applyBorder="1" applyAlignment="1" applyProtection="1">
      <alignment horizontal="center" vertical="center" wrapText="1"/>
      <protection/>
    </xf>
    <xf numFmtId="0" fontId="124" fillId="35" borderId="100" xfId="0" applyFont="1" applyFill="1" applyBorder="1" applyAlignment="1" applyProtection="1">
      <alignment horizontal="center" vertical="center"/>
      <protection/>
    </xf>
    <xf numFmtId="0" fontId="124" fillId="35" borderId="86" xfId="0" applyFont="1" applyFill="1" applyBorder="1" applyAlignment="1" applyProtection="1">
      <alignment horizontal="center" vertical="center"/>
      <protection/>
    </xf>
    <xf numFmtId="17" fontId="125" fillId="35" borderId="86" xfId="0" applyNumberFormat="1" applyFont="1" applyFill="1" applyBorder="1" applyAlignment="1" applyProtection="1">
      <alignment horizontal="right" vertical="center"/>
      <protection/>
    </xf>
    <xf numFmtId="17" fontId="125" fillId="35" borderId="101" xfId="0" applyNumberFormat="1" applyFont="1" applyFill="1" applyBorder="1" applyAlignment="1" applyProtection="1">
      <alignment horizontal="right" vertical="center"/>
      <protection/>
    </xf>
    <xf numFmtId="0" fontId="110" fillId="35" borderId="31" xfId="0" applyFont="1" applyFill="1" applyBorder="1" applyAlignment="1" applyProtection="1">
      <alignment horizontal="center" vertical="center" wrapText="1"/>
      <protection locked="0"/>
    </xf>
    <xf numFmtId="0" fontId="110" fillId="35" borderId="32" xfId="0" applyFont="1" applyFill="1" applyBorder="1" applyAlignment="1" applyProtection="1">
      <alignment horizontal="center" vertical="center" wrapText="1"/>
      <protection locked="0"/>
    </xf>
    <xf numFmtId="0" fontId="110" fillId="35" borderId="102" xfId="0" applyFont="1" applyFill="1" applyBorder="1" applyAlignment="1" applyProtection="1">
      <alignment horizontal="center" vertical="center" wrapText="1"/>
      <protection locked="0"/>
    </xf>
    <xf numFmtId="0" fontId="110" fillId="35" borderId="10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173" fontId="126" fillId="37" borderId="47" xfId="55" applyFont="1" applyFill="1" applyBorder="1" applyAlignment="1" applyProtection="1">
      <alignment horizontal="center" vertical="center"/>
      <protection/>
    </xf>
    <xf numFmtId="173" fontId="126" fillId="37" borderId="52" xfId="55" applyFont="1" applyFill="1" applyBorder="1" applyAlignment="1" applyProtection="1">
      <alignment horizontal="center" vertical="center"/>
      <protection/>
    </xf>
    <xf numFmtId="173" fontId="126" fillId="37" borderId="104" xfId="55" applyFont="1" applyFill="1" applyBorder="1" applyAlignment="1" applyProtection="1">
      <alignment horizontal="center" vertical="center"/>
      <protection/>
    </xf>
    <xf numFmtId="173" fontId="126" fillId="37" borderId="105" xfId="55" applyFont="1" applyFill="1" applyBorder="1" applyAlignment="1" applyProtection="1">
      <alignment horizontal="center" vertical="center"/>
      <protection/>
    </xf>
    <xf numFmtId="173" fontId="126" fillId="37" borderId="106" xfId="55" applyFont="1" applyFill="1" applyBorder="1" applyAlignment="1" applyProtection="1">
      <alignment horizontal="center" vertical="center"/>
      <protection/>
    </xf>
    <xf numFmtId="173" fontId="126" fillId="37" borderId="107" xfId="55" applyFont="1" applyFill="1" applyBorder="1" applyAlignment="1" applyProtection="1">
      <alignment horizontal="center" vertical="center"/>
      <protection/>
    </xf>
    <xf numFmtId="173" fontId="126" fillId="37" borderId="108" xfId="55" applyFont="1" applyFill="1" applyBorder="1" applyAlignment="1" applyProtection="1">
      <alignment horizontal="center" vertical="center"/>
      <protection/>
    </xf>
    <xf numFmtId="173" fontId="126" fillId="37" borderId="109" xfId="55" applyFont="1" applyFill="1" applyBorder="1" applyAlignment="1" applyProtection="1">
      <alignment horizontal="center" vertical="center"/>
      <protection/>
    </xf>
    <xf numFmtId="173" fontId="126" fillId="37" borderId="110" xfId="55" applyFont="1" applyFill="1" applyBorder="1" applyAlignment="1" applyProtection="1">
      <alignment horizontal="center" vertical="center"/>
      <protection/>
    </xf>
    <xf numFmtId="173" fontId="126" fillId="37" borderId="111" xfId="55" applyFont="1" applyFill="1" applyBorder="1" applyAlignment="1" applyProtection="1">
      <alignment horizontal="center" vertical="center"/>
      <protection/>
    </xf>
    <xf numFmtId="173" fontId="126" fillId="37" borderId="112" xfId="55" applyFont="1" applyFill="1" applyBorder="1" applyAlignment="1" applyProtection="1">
      <alignment horizontal="center" vertical="center"/>
      <protection/>
    </xf>
    <xf numFmtId="173" fontId="126" fillId="37" borderId="113" xfId="55" applyFont="1" applyFill="1" applyBorder="1" applyAlignment="1" applyProtection="1">
      <alignment horizontal="center" vertical="center"/>
      <protection/>
    </xf>
    <xf numFmtId="173" fontId="126" fillId="37" borderId="114" xfId="55" applyFont="1" applyFill="1" applyBorder="1" applyAlignment="1" applyProtection="1">
      <alignment horizontal="center" vertical="center"/>
      <protection/>
    </xf>
    <xf numFmtId="0" fontId="127" fillId="0" borderId="22" xfId="56" applyFont="1" applyFill="1" applyBorder="1" applyAlignment="1" applyProtection="1">
      <alignment horizontal="center" vertical="center" wrapText="1"/>
      <protection/>
    </xf>
    <xf numFmtId="17" fontId="126" fillId="38" borderId="100" xfId="56" applyNumberFormat="1" applyFont="1" applyFill="1" applyBorder="1" applyAlignment="1" applyProtection="1">
      <alignment horizontal="center" vertical="center"/>
      <protection/>
    </xf>
    <xf numFmtId="17" fontId="126" fillId="38" borderId="86" xfId="56" applyNumberFormat="1" applyFont="1" applyFill="1" applyBorder="1" applyAlignment="1" applyProtection="1">
      <alignment horizontal="center" vertical="center"/>
      <protection/>
    </xf>
    <xf numFmtId="17" fontId="126" fillId="38" borderId="115" xfId="56" applyNumberFormat="1" applyFont="1" applyFill="1" applyBorder="1" applyAlignment="1" applyProtection="1">
      <alignment horizontal="center" vertical="center"/>
      <protection/>
    </xf>
    <xf numFmtId="17" fontId="126" fillId="38" borderId="91" xfId="56" applyNumberFormat="1" applyFont="1" applyFill="1" applyBorder="1" applyAlignment="1" applyProtection="1">
      <alignment horizontal="center" vertical="center"/>
      <protection/>
    </xf>
    <xf numFmtId="17" fontId="126" fillId="38" borderId="116" xfId="56" applyNumberFormat="1" applyFont="1" applyFill="1" applyBorder="1" applyAlignment="1" applyProtection="1">
      <alignment horizontal="center" vertical="center"/>
      <protection/>
    </xf>
    <xf numFmtId="17" fontId="126" fillId="38" borderId="117" xfId="56" applyNumberFormat="1" applyFont="1" applyFill="1" applyBorder="1" applyAlignment="1" applyProtection="1">
      <alignment horizontal="center" vertical="center"/>
      <protection/>
    </xf>
    <xf numFmtId="17" fontId="126" fillId="38" borderId="118" xfId="56" applyNumberFormat="1" applyFont="1" applyFill="1" applyBorder="1" applyAlignment="1" applyProtection="1">
      <alignment horizontal="center" vertical="center"/>
      <protection/>
    </xf>
    <xf numFmtId="17" fontId="126" fillId="38" borderId="119" xfId="56" applyNumberFormat="1" applyFont="1" applyFill="1" applyBorder="1" applyAlignment="1" applyProtection="1">
      <alignment horizontal="center" vertical="center"/>
      <protection/>
    </xf>
    <xf numFmtId="17" fontId="126" fillId="38" borderId="120" xfId="56" applyNumberFormat="1" applyFont="1" applyFill="1" applyBorder="1" applyAlignment="1" applyProtection="1">
      <alignment horizontal="center" vertical="center"/>
      <protection/>
    </xf>
    <xf numFmtId="17" fontId="126" fillId="38" borderId="121" xfId="56" applyNumberFormat="1" applyFont="1" applyFill="1" applyBorder="1" applyAlignment="1" applyProtection="1">
      <alignment horizontal="center" vertical="center"/>
      <protection/>
    </xf>
    <xf numFmtId="17" fontId="126" fillId="38" borderId="101" xfId="56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Neutro" xfId="50"/>
    <cellStyle name="Normal 2" xfId="51"/>
    <cellStyle name="Normal 3" xfId="52"/>
    <cellStyle name="Normal 4" xfId="53"/>
    <cellStyle name="Normal 5" xfId="54"/>
    <cellStyle name="Normal 6" xfId="55"/>
    <cellStyle name="Normal_FRACIONADA_12_2007" xfId="56"/>
    <cellStyle name="Nota" xfId="57"/>
    <cellStyle name="Percent" xfId="58"/>
    <cellStyle name="Porcentagem 2" xfId="59"/>
    <cellStyle name="Ruim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55"/>
          <c:w val="0.9662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Painel!$L$3</c:f>
              <c:strCache>
                <c:ptCount val="1"/>
                <c:pt idx="0">
                  <c:v>ÍNDICE NACIONAL DE CUSTOS DE TRANSPORTE DE CARGA FRACIONADA  JULHO|21  - JULHO|22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mbria"/>
                    <a:ea typeface="Cambria"/>
                    <a:cs typeface="Cambria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Painel!$P$12:$P$16</c:f>
              <c:strCache/>
            </c:strRef>
          </c:cat>
          <c:val>
            <c:numRef>
              <c:f>Painel!$Q$12:$Q$16</c:f>
              <c:numCache/>
            </c:numRef>
          </c:val>
        </c:ser>
        <c:axId val="22112798"/>
        <c:axId val="64797455"/>
      </c:barChart>
      <c:catAx>
        <c:axId val="221127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97455"/>
        <c:crosses val="autoZero"/>
        <c:auto val="1"/>
        <c:lblOffset val="100"/>
        <c:tickLblSkip val="1"/>
        <c:noMultiLvlLbl val="0"/>
      </c:catAx>
      <c:valAx>
        <c:axId val="64797455"/>
        <c:scaling>
          <c:orientation val="minMax"/>
        </c:scaling>
        <c:axPos val="l"/>
        <c:delete val="1"/>
        <c:majorTickMark val="out"/>
        <c:minorTickMark val="none"/>
        <c:tickLblPos val="nextTo"/>
        <c:crossAx val="22112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3009900" y="1000125"/>
          <a:ext cx="2428875" cy="504825"/>
          <a:chOff x="5924553" y="1047749"/>
          <a:chExt cx="2095199" cy="504824"/>
        </a:xfrm>
        <a:solidFill>
          <a:srgbClr val="FFFFFF"/>
        </a:solidFill>
      </xdr:grpSpPr>
    </xdr:grpSp>
    <xdr:clientData/>
  </xdr:twoCellAnchor>
  <xdr:twoCellAnchor>
    <xdr:from>
      <xdr:col>5</xdr:col>
      <xdr:colOff>209550</xdr:colOff>
      <xdr:row>7</xdr:row>
      <xdr:rowOff>0</xdr:rowOff>
    </xdr:from>
    <xdr:to>
      <xdr:col>5</xdr:col>
      <xdr:colOff>571500</xdr:colOff>
      <xdr:row>10</xdr:row>
      <xdr:rowOff>104775</xdr:rowOff>
    </xdr:to>
    <xdr:sp>
      <xdr:nvSpPr>
        <xdr:cNvPr id="4" name="Seta para a direita listrada 14"/>
        <xdr:cNvSpPr>
          <a:spLocks/>
        </xdr:cNvSpPr>
      </xdr:nvSpPr>
      <xdr:spPr>
        <a:xfrm rot="5400000">
          <a:off x="4029075" y="1743075"/>
          <a:ext cx="361950" cy="647700"/>
        </a:xfrm>
        <a:custGeom>
          <a:pathLst>
            <a:path h="360000" w="648000">
              <a:moveTo>
                <a:pt x="0" y="90000"/>
              </a:moveTo>
              <a:lnTo>
                <a:pt x="11250" y="90000"/>
              </a:lnTo>
              <a:lnTo>
                <a:pt x="11250" y="270000"/>
              </a:lnTo>
              <a:lnTo>
                <a:pt x="0" y="270000"/>
              </a:lnTo>
              <a:lnTo>
                <a:pt x="0" y="90000"/>
              </a:lnTo>
              <a:close/>
              <a:moveTo>
                <a:pt x="0" y="90000"/>
              </a:moveTo>
              <a:lnTo>
                <a:pt x="22500" y="90000"/>
              </a:lnTo>
              <a:lnTo>
                <a:pt x="45000" y="90000"/>
              </a:lnTo>
              <a:lnTo>
                <a:pt x="45000" y="270000"/>
              </a:lnTo>
              <a:lnTo>
                <a:pt x="22500" y="270000"/>
              </a:lnTo>
              <a:close/>
              <a:moveTo>
                <a:pt x="22500" y="270000"/>
              </a:moveTo>
              <a:lnTo>
                <a:pt x="22500" y="90000"/>
              </a:lnTo>
              <a:lnTo>
                <a:pt x="56250" y="90000"/>
              </a:lnTo>
              <a:lnTo>
                <a:pt x="468000" y="90000"/>
              </a:lnTo>
              <a:lnTo>
                <a:pt x="468000" y="0"/>
              </a:lnTo>
              <a:lnTo>
                <a:pt x="648000" y="180000"/>
              </a:lnTo>
              <a:lnTo>
                <a:pt x="468000" y="360000"/>
              </a:lnTo>
              <a:lnTo>
                <a:pt x="468000" y="270000"/>
              </a:lnTo>
              <a:close/>
            </a:path>
          </a:pathLst>
        </a:custGeom>
        <a:solidFill>
          <a:srgbClr val="184782"/>
        </a:solidFill>
        <a:ln w="25400" cmpd="sng">
          <a:solidFill>
            <a:srgbClr val="18478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219075</xdr:rowOff>
    </xdr:from>
    <xdr:to>
      <xdr:col>8</xdr:col>
      <xdr:colOff>876300</xdr:colOff>
      <xdr:row>34</xdr:row>
      <xdr:rowOff>95250</xdr:rowOff>
    </xdr:to>
    <xdr:graphicFrame>
      <xdr:nvGraphicFramePr>
        <xdr:cNvPr id="5" name="Gráfico 16"/>
        <xdr:cNvGraphicFramePr/>
      </xdr:nvGraphicFramePr>
      <xdr:xfrm>
        <a:off x="1247775" y="3009900"/>
        <a:ext cx="5991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0</xdr:row>
      <xdr:rowOff>95250</xdr:rowOff>
    </xdr:from>
    <xdr:to>
      <xdr:col>3</xdr:col>
      <xdr:colOff>552450</xdr:colOff>
      <xdr:row>2</xdr:row>
      <xdr:rowOff>238125</xdr:rowOff>
    </xdr:to>
    <xdr:pic>
      <xdr:nvPicPr>
        <xdr:cNvPr id="1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2095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362</xdr:row>
      <xdr:rowOff>228600</xdr:rowOff>
    </xdr:from>
    <xdr:ext cx="2133600" cy="542925"/>
    <xdr:sp>
      <xdr:nvSpPr>
        <xdr:cNvPr id="1" name="CaixaDeTexto 4"/>
        <xdr:cNvSpPr txBox="1">
          <a:spLocks noChangeArrowheads="1"/>
        </xdr:cNvSpPr>
      </xdr:nvSpPr>
      <xdr:spPr>
        <a:xfrm>
          <a:off x="161925" y="71999475"/>
          <a:ext cx="21336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[(NOV/17)/(JAN/13)-1]∗100=</a:t>
          </a:r>
        </a:p>
      </xdr:txBody>
    </xdr:sp>
    <xdr:clientData/>
  </xdr:oneCellAnchor>
  <xdr:oneCellAnchor>
    <xdr:from>
      <xdr:col>3</xdr:col>
      <xdr:colOff>447675</xdr:colOff>
      <xdr:row>362</xdr:row>
      <xdr:rowOff>247650</xdr:rowOff>
    </xdr:from>
    <xdr:ext cx="2790825" cy="685800"/>
    <xdr:sp>
      <xdr:nvSpPr>
        <xdr:cNvPr id="2" name="CaixaDeTexto 5"/>
        <xdr:cNvSpPr txBox="1">
          <a:spLocks noChangeArrowheads="1"/>
        </xdr:cNvSpPr>
      </xdr:nvSpPr>
      <xdr:spPr>
        <a:xfrm>
          <a:off x="2228850" y="72018525"/>
          <a:ext cx="27908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"605,65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/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"442,44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-1]∗100=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"36,89%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</a:t>
          </a:r>
        </a:p>
      </xdr:txBody>
    </xdr:sp>
    <xdr:clientData/>
  </xdr:oneCellAnchor>
  <xdr:twoCellAnchor editAs="absolute">
    <xdr:from>
      <xdr:col>1</xdr:col>
      <xdr:colOff>19050</xdr:colOff>
      <xdr:row>0</xdr:row>
      <xdr:rowOff>66675</xdr:rowOff>
    </xdr:from>
    <xdr:to>
      <xdr:col>3</xdr:col>
      <xdr:colOff>457200</xdr:colOff>
      <xdr:row>0</xdr:row>
      <xdr:rowOff>762000</xdr:rowOff>
    </xdr:to>
    <xdr:pic>
      <xdr:nvPicPr>
        <xdr:cNvPr id="3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2095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C\NTC\PROGRAMA%20IN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INCTL"/>
      <sheetName val="INCTFR"/>
      <sheetName val="INCTF"/>
      <sheetName val="INCTFou"/>
      <sheetName val="INCTFrig"/>
      <sheetName val="DIESEL_COMUM"/>
    </sheetNames>
    <sheetDataSet>
      <sheetData sheetId="1">
        <row r="143">
          <cell r="B143" t="str">
            <v>ABRIL|15</v>
          </cell>
        </row>
        <row r="144">
          <cell r="B144" t="str">
            <v>MAIO|15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et"/>
      <sheetName val="geral"/>
      <sheetName val="50km"/>
      <sheetName val="400km"/>
      <sheetName val="800km"/>
      <sheetName val="2400km"/>
      <sheetName val="6000km"/>
      <sheetName val="REAJ 50"/>
      <sheetName val="REAJ 400"/>
      <sheetName val="REAJ 800"/>
      <sheetName val="REAJ 2.400"/>
      <sheetName val="REAJ 6.000"/>
    </sheetNames>
    <sheetDataSet>
      <sheetData sheetId="1">
        <row r="189">
          <cell r="C189">
            <v>261.5938670473912</v>
          </cell>
          <cell r="D189">
            <v>275.4450909084737</v>
          </cell>
          <cell r="E189">
            <v>286.51354167491144</v>
          </cell>
          <cell r="F189">
            <v>309.36611439561483</v>
          </cell>
          <cell r="G189">
            <v>326.40911326645926</v>
          </cell>
        </row>
        <row r="190">
          <cell r="C190">
            <v>262.6992069748947</v>
          </cell>
          <cell r="D190">
            <v>276.5412962039477</v>
          </cell>
          <cell r="E190">
            <v>287.60985424160566</v>
          </cell>
          <cell r="F190">
            <v>310.46690280273924</v>
          </cell>
          <cell r="G190">
            <v>327.48185253457564</v>
          </cell>
        </row>
        <row r="191">
          <cell r="C191">
            <v>263.4536022764251</v>
          </cell>
          <cell r="D191">
            <v>277.35642845667496</v>
          </cell>
          <cell r="E191">
            <v>288.44021546260024</v>
          </cell>
          <cell r="F191">
            <v>311.23254532623235</v>
          </cell>
          <cell r="G191">
            <v>328.22860974523957</v>
          </cell>
        </row>
        <row r="192">
          <cell r="C192">
            <v>274.2824863484156</v>
          </cell>
          <cell r="D192">
            <v>287.21610292098006</v>
          </cell>
          <cell r="E192">
            <v>298.0230307719883</v>
          </cell>
          <cell r="F192">
            <v>320.42891264235874</v>
          </cell>
          <cell r="G192">
            <v>336.0745006934258</v>
          </cell>
        </row>
        <row r="193">
          <cell r="C193">
            <v>276.1696070540111</v>
          </cell>
          <cell r="D193">
            <v>289.32142415629784</v>
          </cell>
          <cell r="E193">
            <v>300.2360412278389</v>
          </cell>
          <cell r="F193">
            <v>322.9659883551468</v>
          </cell>
          <cell r="G193">
            <v>338.98332351982833</v>
          </cell>
        </row>
        <row r="194">
          <cell r="C194">
            <v>280.04031859529397</v>
          </cell>
          <cell r="D194">
            <v>292.637100221207</v>
          </cell>
          <cell r="E194">
            <v>303.4034538507698</v>
          </cell>
          <cell r="F194">
            <v>325.82473321136223</v>
          </cell>
          <cell r="G194">
            <v>341.0196068697177</v>
          </cell>
        </row>
        <row r="195">
          <cell r="C195">
            <v>280.18333775463907</v>
          </cell>
          <cell r="D195">
            <v>292.74319598545503</v>
          </cell>
          <cell r="E195">
            <v>303.50114052823534</v>
          </cell>
          <cell r="F195">
            <v>325.8227755731568</v>
          </cell>
          <cell r="G195">
            <v>340.8921651238054</v>
          </cell>
        </row>
        <row r="196">
          <cell r="C196">
            <v>280.3005329863189</v>
          </cell>
          <cell r="D196">
            <v>292.8903201166313</v>
          </cell>
          <cell r="E196">
            <v>303.67562376608856</v>
          </cell>
          <cell r="F196">
            <v>325.99681495248444</v>
          </cell>
          <cell r="G196">
            <v>341.0619466198908</v>
          </cell>
        </row>
        <row r="197">
          <cell r="C197">
            <v>281.4345365157326</v>
          </cell>
          <cell r="D197">
            <v>294.7696832022575</v>
          </cell>
          <cell r="E197">
            <v>305.9940651098958</v>
          </cell>
          <cell r="F197">
            <v>329.04802089964494</v>
          </cell>
          <cell r="G197">
            <v>345.04716771801105</v>
          </cell>
        </row>
        <row r="198">
          <cell r="C198">
            <v>281.98486535271644</v>
          </cell>
          <cell r="D198">
            <v>295.307490759149</v>
          </cell>
          <cell r="E198">
            <v>306.57811902883697</v>
          </cell>
          <cell r="F198">
            <v>329.40028938456896</v>
          </cell>
          <cell r="G198">
            <v>345.101155414683</v>
          </cell>
        </row>
        <row r="199">
          <cell r="C199">
            <v>284.24112782324914</v>
          </cell>
          <cell r="D199">
            <v>297.74020682249835</v>
          </cell>
          <cell r="E199">
            <v>309.112726219027</v>
          </cell>
          <cell r="F199">
            <v>332.0157408959406</v>
          </cell>
          <cell r="G199">
            <v>347.82042320827304</v>
          </cell>
        </row>
        <row r="200">
          <cell r="C200">
            <v>284.83331850506016</v>
          </cell>
          <cell r="D200">
            <v>298.61527602397047</v>
          </cell>
          <cell r="E200">
            <v>310.1205974810439</v>
          </cell>
          <cell r="F200">
            <v>333.3204145753474</v>
          </cell>
          <cell r="G200">
            <v>349.54082763299147</v>
          </cell>
        </row>
        <row r="201">
          <cell r="C201">
            <v>285.7367478879551</v>
          </cell>
          <cell r="D201">
            <v>299.4223417358969</v>
          </cell>
          <cell r="E201">
            <v>310.8704601870382</v>
          </cell>
          <cell r="F201">
            <v>333.7715029139094</v>
          </cell>
          <cell r="G201">
            <v>349.66933512584217</v>
          </cell>
        </row>
        <row r="202">
          <cell r="C202">
            <v>286.4125064802181</v>
          </cell>
          <cell r="D202">
            <v>300.1964048474233</v>
          </cell>
          <cell r="E202">
            <v>311.6770565548936</v>
          </cell>
          <cell r="F202">
            <v>334.586277064289</v>
          </cell>
          <cell r="G202">
            <v>350.5538383094812</v>
          </cell>
        </row>
        <row r="203">
          <cell r="C203">
            <v>286.77696043116447</v>
          </cell>
          <cell r="D203">
            <v>300.65324200025873</v>
          </cell>
          <cell r="E203">
            <v>312.17195362638364</v>
          </cell>
          <cell r="F203">
            <v>335.1427097915309</v>
          </cell>
          <cell r="G203">
            <v>351.21859124461747</v>
          </cell>
        </row>
        <row r="204">
          <cell r="C204">
            <v>296.92595166534056</v>
          </cell>
          <cell r="D204">
            <v>310.1586254964709</v>
          </cell>
          <cell r="E204">
            <v>321.5257240051152</v>
          </cell>
          <cell r="F204">
            <v>344.4935904143846</v>
          </cell>
          <cell r="G204">
            <v>359.79934480810783</v>
          </cell>
        </row>
        <row r="205">
          <cell r="C205">
            <v>300.8014295030469</v>
          </cell>
          <cell r="D205">
            <v>313.9606930146383</v>
          </cell>
          <cell r="E205">
            <v>325.2994342859122</v>
          </cell>
          <cell r="F205">
            <v>348.19087274407246</v>
          </cell>
          <cell r="G205">
            <v>363.3052848712649</v>
          </cell>
        </row>
        <row r="206">
          <cell r="C206">
            <v>306.28825967494953</v>
          </cell>
          <cell r="D206">
            <v>318.8885131252664</v>
          </cell>
          <cell r="E206">
            <v>330.03768882871407</v>
          </cell>
          <cell r="F206">
            <v>352.40198831923294</v>
          </cell>
          <cell r="G206">
            <v>366.52110478550503</v>
          </cell>
        </row>
        <row r="207">
          <cell r="C207">
            <v>306.3743702227732</v>
          </cell>
          <cell r="D207">
            <v>318.9660862003408</v>
          </cell>
          <cell r="E207">
            <v>330.1303206820447</v>
          </cell>
          <cell r="F207">
            <v>352.63494378686755</v>
          </cell>
          <cell r="G207">
            <v>366.8465189682606</v>
          </cell>
        </row>
        <row r="208">
          <cell r="C208">
            <v>306.7150764160527</v>
          </cell>
          <cell r="D208">
            <v>319.3043421721046</v>
          </cell>
          <cell r="E208">
            <v>330.4657980861408</v>
          </cell>
          <cell r="F208">
            <v>352.9104325603429</v>
          </cell>
          <cell r="G208">
            <v>367.0627835234099</v>
          </cell>
        </row>
        <row r="209">
          <cell r="C209">
            <v>306.7860506460352</v>
          </cell>
          <cell r="D209">
            <v>319.39837704839795</v>
          </cell>
          <cell r="E209">
            <v>330.56243680414434</v>
          </cell>
          <cell r="F209">
            <v>353.02995264147586</v>
          </cell>
          <cell r="G209">
            <v>367.2261412419852</v>
          </cell>
        </row>
        <row r="210">
          <cell r="C210">
            <v>306.927525300566</v>
          </cell>
          <cell r="D210">
            <v>319.45951746315495</v>
          </cell>
          <cell r="E210">
            <v>330.5727413386647</v>
          </cell>
          <cell r="F210">
            <v>352.93674990004877</v>
          </cell>
          <cell r="G210">
            <v>367.0102935316951</v>
          </cell>
        </row>
        <row r="211">
          <cell r="C211">
            <v>307.1748416384081</v>
          </cell>
          <cell r="D211">
            <v>320.09899941122166</v>
          </cell>
          <cell r="E211">
            <v>331.437656789406</v>
          </cell>
          <cell r="F211">
            <v>354.3006908727319</v>
          </cell>
          <cell r="G211">
            <v>368.98170840060175</v>
          </cell>
        </row>
        <row r="212">
          <cell r="C212">
            <v>308.08990087355136</v>
          </cell>
          <cell r="D212">
            <v>321.3733158233806</v>
          </cell>
          <cell r="E212">
            <v>332.9395155078333</v>
          </cell>
          <cell r="F212">
            <v>356.1602059254598</v>
          </cell>
          <cell r="G212">
            <v>371.2661714849023</v>
          </cell>
        </row>
        <row r="213">
          <cell r="C213">
            <v>308.49090515601176</v>
          </cell>
          <cell r="D213">
            <v>321.63989870516247</v>
          </cell>
          <cell r="E213">
            <v>333.1178621192771</v>
          </cell>
          <cell r="F213">
            <v>356.1291529180429</v>
          </cell>
          <cell r="G213">
            <v>370.9988500856075</v>
          </cell>
        </row>
        <row r="214">
          <cell r="C214">
            <v>308.31421774756177</v>
          </cell>
          <cell r="D214">
            <v>321.1140018549872</v>
          </cell>
          <cell r="E214">
            <v>332.3863629898218</v>
          </cell>
          <cell r="F214">
            <v>354.96864317702693</v>
          </cell>
          <cell r="G214">
            <v>369.3171750944901</v>
          </cell>
        </row>
        <row r="215">
          <cell r="C215">
            <v>307.8315486163466</v>
          </cell>
          <cell r="D215">
            <v>320.5015084501171</v>
          </cell>
          <cell r="E215">
            <v>331.71353395894954</v>
          </cell>
          <cell r="F215">
            <v>354.24495923498966</v>
          </cell>
          <cell r="G215">
            <v>368.4822513864633</v>
          </cell>
        </row>
        <row r="216">
          <cell r="C216">
            <v>312.9612216469448</v>
          </cell>
          <cell r="D216">
            <v>325.204914858442</v>
          </cell>
          <cell r="E216">
            <v>336.3133662945897</v>
          </cell>
          <cell r="F216">
            <v>359.0716124697206</v>
          </cell>
          <cell r="G216">
            <v>373.03799028919303</v>
          </cell>
        </row>
        <row r="217">
          <cell r="C217">
            <v>312.67975405565164</v>
          </cell>
          <cell r="D217">
            <v>324.5689616697224</v>
          </cell>
          <cell r="E217">
            <v>335.49295472734633</v>
          </cell>
          <cell r="F217">
            <v>357.9838731844089</v>
          </cell>
          <cell r="G217">
            <v>371.53971067016954</v>
          </cell>
        </row>
        <row r="218">
          <cell r="C218">
            <v>315.09769857749035</v>
          </cell>
          <cell r="D218">
            <v>328.4242231152967</v>
          </cell>
          <cell r="E218">
            <v>339.915471638826</v>
          </cell>
          <cell r="F218">
            <v>364.1952184183375</v>
          </cell>
          <cell r="G218">
            <v>380.2769990707256</v>
          </cell>
        </row>
        <row r="219">
          <cell r="C219">
            <v>315.0221847128897</v>
          </cell>
          <cell r="D219">
            <v>328.88965723073204</v>
          </cell>
          <cell r="E219">
            <v>340.69382487301834</v>
          </cell>
          <cell r="F219">
            <v>365.7350425904574</v>
          </cell>
          <cell r="G219">
            <v>382.72531700957774</v>
          </cell>
        </row>
        <row r="220">
          <cell r="C220">
            <v>315.46081057625037</v>
          </cell>
          <cell r="D220">
            <v>329.8421597763621</v>
          </cell>
          <cell r="E220">
            <v>341.945951105308</v>
          </cell>
          <cell r="F220">
            <v>367.6141517719662</v>
          </cell>
          <cell r="G220">
            <v>385.36823974740895</v>
          </cell>
        </row>
        <row r="221">
          <cell r="C221">
            <v>316.10764128588283</v>
          </cell>
          <cell r="D221">
            <v>330.65844100406565</v>
          </cell>
          <cell r="E221">
            <v>342.86496327136314</v>
          </cell>
          <cell r="F221">
            <v>368.64709850091964</v>
          </cell>
          <cell r="G221">
            <v>386.5549880869444</v>
          </cell>
        </row>
        <row r="222">
          <cell r="C222">
            <v>316.4842663040768</v>
          </cell>
          <cell r="D222">
            <v>331.4702411000425</v>
          </cell>
          <cell r="E222">
            <v>343.93447112313964</v>
          </cell>
          <cell r="F222">
            <v>370.28835802355104</v>
          </cell>
          <cell r="G222">
            <v>388.8739489051623</v>
          </cell>
        </row>
        <row r="223">
          <cell r="C223">
            <v>317.34033840469306</v>
          </cell>
          <cell r="D223">
            <v>332.52310925839726</v>
          </cell>
          <cell r="E223">
            <v>345.0907535846787</v>
          </cell>
          <cell r="F223">
            <v>371.5692289849964</v>
          </cell>
          <cell r="G223">
            <v>390.3468779187961</v>
          </cell>
        </row>
        <row r="224">
          <cell r="C224">
            <v>318.6355371693644</v>
          </cell>
          <cell r="D224">
            <v>334.0574922033281</v>
          </cell>
          <cell r="E224">
            <v>346.75134457058977</v>
          </cell>
          <cell r="F224">
            <v>373.42653533340905</v>
          </cell>
          <cell r="G224">
            <v>392.472687118209</v>
          </cell>
        </row>
        <row r="225">
          <cell r="C225">
            <v>319.16560822211454</v>
          </cell>
          <cell r="D225">
            <v>334.5854624234253</v>
          </cell>
          <cell r="E225">
            <v>347.293489258135</v>
          </cell>
          <cell r="F225">
            <v>373.93020517547035</v>
          </cell>
          <cell r="G225">
            <v>392.9094786947438</v>
          </cell>
        </row>
        <row r="226">
          <cell r="C226">
            <v>319.0953432193612</v>
          </cell>
          <cell r="D226">
            <v>334.43133356154203</v>
          </cell>
          <cell r="E226">
            <v>347.1056729182912</v>
          </cell>
          <cell r="F226">
            <v>373.6319531822442</v>
          </cell>
          <cell r="G226">
            <v>392.4579162407136</v>
          </cell>
        </row>
        <row r="227">
          <cell r="C227">
            <v>319.462215012335</v>
          </cell>
          <cell r="D227">
            <v>335.05388292371066</v>
          </cell>
          <cell r="E227">
            <v>347.8915737737491</v>
          </cell>
          <cell r="F227">
            <v>374.6615778920367</v>
          </cell>
          <cell r="G227">
            <v>393.78361878165975</v>
          </cell>
        </row>
        <row r="228">
          <cell r="C228">
            <v>320.6381448800152</v>
          </cell>
          <cell r="D228">
            <v>337.9377454958301</v>
          </cell>
          <cell r="E228">
            <v>351.81508382100003</v>
          </cell>
          <cell r="F228">
            <v>380.64538836645744</v>
          </cell>
          <cell r="G228">
            <v>402.22869626362893</v>
          </cell>
        </row>
        <row r="229">
          <cell r="C229">
            <v>326.85432895640076</v>
          </cell>
          <cell r="D229">
            <v>341.6779579166429</v>
          </cell>
          <cell r="E229">
            <v>354.1359376642616</v>
          </cell>
          <cell r="F229">
            <v>379.89772795294334</v>
          </cell>
          <cell r="G229">
            <v>397.5681713495904</v>
          </cell>
        </row>
        <row r="230">
          <cell r="C230">
            <v>328.1303352369143</v>
          </cell>
          <cell r="D230">
            <v>343.05714008005395</v>
          </cell>
          <cell r="E230">
            <v>355.536305486597</v>
          </cell>
          <cell r="F230">
            <v>381.1883545021094</v>
          </cell>
          <cell r="G230">
            <v>398.833577264988</v>
          </cell>
        </row>
        <row r="231">
          <cell r="C231">
            <v>328.5886600697038</v>
          </cell>
          <cell r="D231">
            <v>343.4373442912836</v>
          </cell>
          <cell r="E231">
            <v>355.8914830510549</v>
          </cell>
          <cell r="F231">
            <v>381.4166416018687</v>
          </cell>
          <cell r="G231">
            <v>398.87880906951233</v>
          </cell>
        </row>
        <row r="232">
          <cell r="C232">
            <v>329.8980849991742</v>
          </cell>
          <cell r="D232">
            <v>346.3342729538075</v>
          </cell>
          <cell r="E232">
            <v>359.73871597488557</v>
          </cell>
          <cell r="F232">
            <v>387.1884618839674</v>
          </cell>
          <cell r="G232">
            <v>406.96538812388366</v>
          </cell>
        </row>
        <row r="233">
          <cell r="C233">
            <v>331.95406736079906</v>
          </cell>
          <cell r="D233">
            <v>348.84941279636126</v>
          </cell>
          <cell r="E233">
            <v>362.48661564518267</v>
          </cell>
          <cell r="F233">
            <v>390.1710689644969</v>
          </cell>
          <cell r="G233">
            <v>410.35682410886204</v>
          </cell>
        </row>
        <row r="234">
          <cell r="C234">
            <v>332.2671674436043</v>
          </cell>
          <cell r="D234">
            <v>348.80874861601836</v>
          </cell>
          <cell r="E234">
            <v>362.23771961951405</v>
          </cell>
          <cell r="F234">
            <v>389.46802492044463</v>
          </cell>
          <cell r="G234">
            <v>409.0990272631162</v>
          </cell>
        </row>
        <row r="235">
          <cell r="C235">
            <v>331.2367603116738</v>
          </cell>
          <cell r="D235">
            <v>346.7957445809808</v>
          </cell>
          <cell r="E235">
            <v>359.6363147186498</v>
          </cell>
          <cell r="F235">
            <v>385.84389765163286</v>
          </cell>
          <cell r="G235">
            <v>404.1975282620023</v>
          </cell>
        </row>
        <row r="236">
          <cell r="C236">
            <v>331.1999261768642</v>
          </cell>
          <cell r="D236">
            <v>346.8082826593176</v>
          </cell>
          <cell r="E236">
            <v>359.6472538464978</v>
          </cell>
          <cell r="F236">
            <v>386.0057735935993</v>
          </cell>
          <cell r="G236">
            <v>404.5581989328446</v>
          </cell>
        </row>
        <row r="237">
          <cell r="C237">
            <v>331.95411375108955</v>
          </cell>
          <cell r="D237">
            <v>347.7626362991813</v>
          </cell>
          <cell r="E237">
            <v>360.69255736303336</v>
          </cell>
          <cell r="F237">
            <v>387.27905946016944</v>
          </cell>
          <cell r="G237">
            <v>406.13972134174065</v>
          </cell>
        </row>
        <row r="238">
          <cell r="C238">
            <v>334.0464283356288</v>
          </cell>
          <cell r="D238">
            <v>350.5378864233471</v>
          </cell>
          <cell r="E238">
            <v>363.80996075098835</v>
          </cell>
          <cell r="F238">
            <v>391.00321946446536</v>
          </cell>
          <cell r="G238">
            <v>410.7265410262295</v>
          </cell>
        </row>
        <row r="239">
          <cell r="C239">
            <v>335.16403177106076</v>
          </cell>
          <cell r="D239">
            <v>351.936750268604</v>
          </cell>
          <cell r="E239">
            <v>365.38809953918485</v>
          </cell>
          <cell r="F239">
            <v>392.79293154996316</v>
          </cell>
          <cell r="G239">
            <v>412.77853527373566</v>
          </cell>
        </row>
        <row r="240">
          <cell r="C240">
            <v>344.3056106762153</v>
          </cell>
          <cell r="D240">
            <v>360.6110175423844</v>
          </cell>
          <cell r="E240">
            <v>373.9951001467109</v>
          </cell>
          <cell r="F240">
            <v>401.40086995602934</v>
          </cell>
          <cell r="G240">
            <v>420.7367020435151</v>
          </cell>
        </row>
        <row r="241">
          <cell r="C241">
            <v>344.91060399198506</v>
          </cell>
          <cell r="D241">
            <v>360.87408460870523</v>
          </cell>
          <cell r="E241">
            <v>374.0186397228513</v>
          </cell>
          <cell r="F241">
            <v>400.8921000614798</v>
          </cell>
          <cell r="G241">
            <v>419.6561934489836</v>
          </cell>
        </row>
        <row r="242">
          <cell r="C242">
            <v>346.2037719217012</v>
          </cell>
          <cell r="D242">
            <v>361.9701659252958</v>
          </cell>
          <cell r="E242">
            <v>375.0012285391155</v>
          </cell>
          <cell r="F242">
            <v>401.5624929514745</v>
          </cell>
          <cell r="G242">
            <v>419.940033533606</v>
          </cell>
        </row>
        <row r="243">
          <cell r="C243">
            <v>347.15913759577035</v>
          </cell>
          <cell r="D243">
            <v>363.0078337410405</v>
          </cell>
          <cell r="E243">
            <v>376.0375095633236</v>
          </cell>
          <cell r="F243">
            <v>402.6886630926514</v>
          </cell>
          <cell r="G243">
            <v>421.2318881141637</v>
          </cell>
        </row>
        <row r="244">
          <cell r="C244">
            <v>347.37641761907025</v>
          </cell>
          <cell r="D244">
            <v>364.00356535860277</v>
          </cell>
          <cell r="E244">
            <v>377.5285875961273</v>
          </cell>
          <cell r="F244">
            <v>405.36660138914885</v>
          </cell>
          <cell r="G244">
            <v>425.2294121450404</v>
          </cell>
        </row>
        <row r="245">
          <cell r="C245">
            <v>348.49824377746387</v>
          </cell>
          <cell r="D245">
            <v>365.5153993004616</v>
          </cell>
          <cell r="E245">
            <v>379.20362031878375</v>
          </cell>
          <cell r="F245">
            <v>407.3887576136417</v>
          </cell>
          <cell r="G245">
            <v>427.7913572393536</v>
          </cell>
        </row>
        <row r="246">
          <cell r="C246">
            <v>349.673359653721</v>
          </cell>
          <cell r="D246">
            <v>366.8437048793442</v>
          </cell>
          <cell r="E246">
            <v>380.5592892199426</v>
          </cell>
          <cell r="F246">
            <v>408.7768159918951</v>
          </cell>
          <cell r="G246">
            <v>429.33616492666846</v>
          </cell>
        </row>
        <row r="247">
          <cell r="C247">
            <v>351.11059052209544</v>
          </cell>
          <cell r="D247">
            <v>368.59290516954525</v>
          </cell>
          <cell r="E247">
            <v>382.45450460016707</v>
          </cell>
          <cell r="F247">
            <v>410.9032211960267</v>
          </cell>
          <cell r="G247">
            <v>431.82087920802826</v>
          </cell>
        </row>
        <row r="248">
          <cell r="C248">
            <v>353.3284617634105</v>
          </cell>
          <cell r="D248">
            <v>371.1486445693926</v>
          </cell>
          <cell r="E248">
            <v>385.1773009443843</v>
          </cell>
          <cell r="F248">
            <v>413.7279526745647</v>
          </cell>
          <cell r="G248">
            <v>434.8757728236424</v>
          </cell>
        </row>
        <row r="249">
          <cell r="C249">
            <v>353.21410910099576</v>
          </cell>
          <cell r="D249">
            <v>370.4670402693564</v>
          </cell>
          <cell r="E249">
            <v>384.19083855672625</v>
          </cell>
          <cell r="F249">
            <v>412.08486299997406</v>
          </cell>
          <cell r="G249">
            <v>432.3780357587824</v>
          </cell>
        </row>
        <row r="250">
          <cell r="C250">
            <v>352.828357478376</v>
          </cell>
          <cell r="D250">
            <v>369.2005294587887</v>
          </cell>
          <cell r="E250">
            <v>382.3644518912257</v>
          </cell>
          <cell r="F250">
            <v>409.0859342718379</v>
          </cell>
          <cell r="G250">
            <v>428.0404749116991</v>
          </cell>
        </row>
        <row r="251">
          <cell r="C251">
            <v>354.4229103229183</v>
          </cell>
          <cell r="D251">
            <v>369.245224433149</v>
          </cell>
          <cell r="E251">
            <v>381.41006801803013</v>
          </cell>
          <cell r="F251">
            <v>405.75618022708596</v>
          </cell>
          <cell r="G251">
            <v>422.0525261648301</v>
          </cell>
        </row>
        <row r="252">
          <cell r="C252">
            <v>355.0891362834166</v>
          </cell>
          <cell r="D252">
            <v>369.0242361299649</v>
          </cell>
          <cell r="E252">
            <v>380.5735596847059</v>
          </cell>
          <cell r="F252">
            <v>403.70417828985023</v>
          </cell>
          <cell r="G252">
            <v>418.6739530074646</v>
          </cell>
        </row>
        <row r="253">
          <cell r="C253">
            <v>356.6295370379342</v>
          </cell>
          <cell r="D253">
            <v>371.3635545473363</v>
          </cell>
          <cell r="E253">
            <v>383.3518998105259</v>
          </cell>
          <cell r="F253">
            <v>407.2546934361609</v>
          </cell>
          <cell r="G253">
            <v>423.2520469584508</v>
          </cell>
        </row>
        <row r="254">
          <cell r="C254">
            <v>359.1881203349771</v>
          </cell>
          <cell r="D254">
            <v>374.823543378627</v>
          </cell>
          <cell r="E254">
            <v>387.3689507165979</v>
          </cell>
          <cell r="F254">
            <v>412.1701621999036</v>
          </cell>
          <cell r="G254">
            <v>429.2492190230897</v>
          </cell>
        </row>
        <row r="255">
          <cell r="C255">
            <v>361.50111263583466</v>
          </cell>
          <cell r="D255">
            <v>377.12702166389505</v>
          </cell>
          <cell r="E255">
            <v>389.70645467805684</v>
          </cell>
          <cell r="F255">
            <v>414.08989170453185</v>
          </cell>
          <cell r="G255">
            <v>430.6919181898126</v>
          </cell>
        </row>
        <row r="256">
          <cell r="C256">
            <v>366.81396117480165</v>
          </cell>
          <cell r="D256">
            <v>382.68461619397533</v>
          </cell>
          <cell r="E256">
            <v>395.27708686976854</v>
          </cell>
          <cell r="F256">
            <v>419.0434774299649</v>
          </cell>
          <cell r="G256">
            <v>435.27559451058</v>
          </cell>
        </row>
        <row r="257">
          <cell r="C257">
            <v>374.1980641452749</v>
          </cell>
          <cell r="D257">
            <v>391.78129764915235</v>
          </cell>
          <cell r="E257">
            <v>405.0419654967116</v>
          </cell>
          <cell r="F257">
            <v>430.0270701120485</v>
          </cell>
          <cell r="G257">
            <v>448.3777671581071</v>
          </cell>
        </row>
        <row r="258">
          <cell r="C258">
            <v>379.3620177083235</v>
          </cell>
          <cell r="D258">
            <v>397.12636815030646</v>
          </cell>
          <cell r="E258">
            <v>410.4665017844812</v>
          </cell>
          <cell r="F258">
            <v>434.89863298249816</v>
          </cell>
          <cell r="G258">
            <v>452.7681480680847</v>
          </cell>
        </row>
        <row r="259">
          <cell r="C259">
            <v>382.3895984425044</v>
          </cell>
          <cell r="D259">
            <v>400.4090308785671</v>
          </cell>
          <cell r="E259">
            <v>414.0193555810182</v>
          </cell>
          <cell r="F259">
            <v>438.3604948816847</v>
          </cell>
          <cell r="G259">
            <v>456.02563834349223</v>
          </cell>
        </row>
        <row r="260">
          <cell r="C260">
            <v>383.8920416568386</v>
          </cell>
          <cell r="D260">
            <v>402.1361099910276</v>
          </cell>
          <cell r="E260">
            <v>415.93222836493106</v>
          </cell>
          <cell r="F260">
            <v>440.55116617660184</v>
          </cell>
          <cell r="G260">
            <v>458.4520089821576</v>
          </cell>
        </row>
        <row r="261">
          <cell r="C261">
            <v>389.36686319529525</v>
          </cell>
          <cell r="D261">
            <v>410.3946259805548</v>
          </cell>
          <cell r="E261">
            <v>425.799966531796</v>
          </cell>
          <cell r="F261">
            <v>453.26243818694564</v>
          </cell>
          <cell r="G261">
            <v>474.76707646757797</v>
          </cell>
        </row>
        <row r="262">
          <cell r="C262">
            <v>395.2059568874025</v>
          </cell>
          <cell r="D262">
            <v>417.18594589622774</v>
          </cell>
          <cell r="E262">
            <v>432.9616691427912</v>
          </cell>
          <cell r="F262">
            <v>460.87246301221546</v>
          </cell>
          <cell r="G262">
            <v>483.3188182715224</v>
          </cell>
        </row>
        <row r="263">
          <cell r="C263">
            <v>399.36117834333214</v>
          </cell>
          <cell r="D263">
            <v>421.0594232828654</v>
          </cell>
          <cell r="E263">
            <v>436.5881141766833</v>
          </cell>
          <cell r="F263">
            <v>463.62516866812183</v>
          </cell>
          <cell r="G263">
            <v>485.2119313565032</v>
          </cell>
        </row>
        <row r="264">
          <cell r="C264">
            <v>404.3962053373262</v>
          </cell>
          <cell r="D264">
            <v>428.0028397978542</v>
          </cell>
          <cell r="E264">
            <v>444.57079721268065</v>
          </cell>
          <cell r="F264">
            <v>473.4254978221911</v>
          </cell>
          <cell r="G264">
            <v>497.4306722839514</v>
          </cell>
        </row>
        <row r="265">
          <cell r="C265">
            <v>424.8581052927871</v>
          </cell>
          <cell r="D265">
            <v>447.8559761495974</v>
          </cell>
          <cell r="E265">
            <v>464.210389007576</v>
          </cell>
          <cell r="F265">
            <v>492.50227279820615</v>
          </cell>
          <cell r="G265">
            <v>515.1724769303086</v>
          </cell>
        </row>
        <row r="266">
          <cell r="C266">
            <v>426.86668627058424</v>
          </cell>
          <cell r="D266">
            <v>450.43842053211614</v>
          </cell>
          <cell r="E266">
            <v>467.12572482002037</v>
          </cell>
          <cell r="F266">
            <v>496.3093704571635</v>
          </cell>
          <cell r="G266">
            <v>519.9781587187246</v>
          </cell>
        </row>
        <row r="267">
          <cell r="C267">
            <v>432.0970910078521</v>
          </cell>
          <cell r="D267">
            <v>456.6329039649561</v>
          </cell>
          <cell r="E267">
            <v>473.6265903703783</v>
          </cell>
          <cell r="F267">
            <v>503.5139553556512</v>
          </cell>
          <cell r="G267">
            <v>528.4691019080504</v>
          </cell>
        </row>
        <row r="268">
          <cell r="C268">
            <v>433.9079871741492</v>
          </cell>
          <cell r="D268">
            <v>459.70888217506706</v>
          </cell>
          <cell r="E268">
            <v>477.3752153719069</v>
          </cell>
          <cell r="F268">
            <v>508.96678545995263</v>
          </cell>
          <cell r="G268">
            <v>536.0238421805174</v>
          </cell>
        </row>
        <row r="269">
          <cell r="C269">
            <v>434.96949449210217</v>
          </cell>
          <cell r="D269">
            <v>464.0301350312341</v>
          </cell>
          <cell r="E269">
            <v>483.6182149121156</v>
          </cell>
          <cell r="F269">
            <v>519.6749784789139</v>
          </cell>
          <cell r="G269">
            <v>552.0169509198721</v>
          </cell>
        </row>
        <row r="270">
          <cell r="C270">
            <v>438.7163626887071</v>
          </cell>
          <cell r="D270">
            <v>469.00642378141464</v>
          </cell>
          <cell r="E270">
            <v>489.2100597752965</v>
          </cell>
          <cell r="F270">
            <v>526.3537785999288</v>
          </cell>
          <cell r="G270">
            <v>560.244852199671</v>
          </cell>
        </row>
        <row r="271">
          <cell r="C271">
            <v>437.8675398953528</v>
          </cell>
          <cell r="D271">
            <v>468.07256912180867</v>
          </cell>
          <cell r="E271">
            <v>488.25437202402856</v>
          </cell>
          <cell r="F271">
            <v>525.6018543981588</v>
          </cell>
          <cell r="G271">
            <v>559.6175781414236</v>
          </cell>
        </row>
        <row r="272">
          <cell r="C272">
            <v>440.3765251961704</v>
          </cell>
          <cell r="D272">
            <v>471.97372862949686</v>
          </cell>
          <cell r="E272">
            <v>492.9745308502685</v>
          </cell>
          <cell r="F272">
            <v>531.7799473251209</v>
          </cell>
          <cell r="G272">
            <v>567.6144364820117</v>
          </cell>
        </row>
        <row r="273">
          <cell r="C273">
            <v>445.3933241646394</v>
          </cell>
          <cell r="D273">
            <v>477.48766219586565</v>
          </cell>
          <cell r="E273">
            <v>498.58881799609964</v>
          </cell>
          <cell r="F273">
            <v>537.3267699481551</v>
          </cell>
          <cell r="G273">
            <v>573.4765951658404</v>
          </cell>
        </row>
        <row r="274">
          <cell r="C274">
            <v>449.7701566917829</v>
          </cell>
          <cell r="D274">
            <v>488.0523365785417</v>
          </cell>
          <cell r="E274">
            <v>512.881534905341</v>
          </cell>
          <cell r="F274">
            <v>559.1654744909725</v>
          </cell>
          <cell r="G274">
            <v>604.3575386964229</v>
          </cell>
        </row>
        <row r="275">
          <cell r="C275">
            <v>454.65251839276453</v>
          </cell>
          <cell r="D275">
            <v>493.66273242497056</v>
          </cell>
          <cell r="E275">
            <v>518.8140258319548</v>
          </cell>
          <cell r="F275">
            <v>565.3235630860959</v>
          </cell>
          <cell r="G275">
            <v>611.0681751673619</v>
          </cell>
        </row>
        <row r="276">
          <cell r="C276">
            <v>474.09128892968806</v>
          </cell>
          <cell r="D276">
            <v>513.0800576070319</v>
          </cell>
          <cell r="E276">
            <v>538.7750809002821</v>
          </cell>
          <cell r="F276">
            <v>586.9773623432175</v>
          </cell>
          <cell r="G276">
            <v>633.0845290563182</v>
          </cell>
        </row>
        <row r="277">
          <cell r="C277">
            <v>478.00475546332177</v>
          </cell>
          <cell r="D277">
            <v>520.665458258234</v>
          </cell>
          <cell r="E277">
            <v>548.6257273038389</v>
          </cell>
          <cell r="F277">
            <v>601.6097371156905</v>
          </cell>
          <cell r="G277">
            <v>653.2558212139787</v>
          </cell>
        </row>
        <row r="278">
          <cell r="C278">
            <v>480.4000969084022</v>
          </cell>
          <cell r="D278">
            <v>522.3637691924794</v>
          </cell>
          <cell r="E278">
            <v>549.8355765710054</v>
          </cell>
          <cell r="F278">
            <v>601.8436948615637</v>
          </cell>
          <cell r="G278">
            <v>652.4006278938235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o usar"/>
      <sheetName val="geral10km"/>
      <sheetName val="geral40km"/>
      <sheetName val="geral90km"/>
      <sheetName val="Comum"/>
      <sheetName val="Resumo"/>
      <sheetName val="6000x90km"/>
      <sheetName val="6000x40km"/>
      <sheetName val="6000x10km"/>
      <sheetName val="2400x90km"/>
      <sheetName val="2400x40km"/>
      <sheetName val="2400x10km"/>
      <sheetName val="800x90km"/>
      <sheetName val="800x40km"/>
      <sheetName val="800x10km"/>
      <sheetName val="400x90km"/>
      <sheetName val="400x40km"/>
      <sheetName val="400x10km"/>
      <sheetName val="50x90km"/>
      <sheetName val="50x40km"/>
      <sheetName val="50x10km"/>
      <sheetName val="REAJ 6.000"/>
      <sheetName val="REAJ 2.400"/>
      <sheetName val="REAJ 800"/>
      <sheetName val="REAJ 400"/>
      <sheetName val="REAJ 50"/>
    </sheetNames>
    <sheetDataSet>
      <sheetData sheetId="6">
        <row r="5">
          <cell r="D5">
            <v>100</v>
          </cell>
        </row>
        <row r="6">
          <cell r="D6">
            <v>102.29056257643701</v>
          </cell>
        </row>
        <row r="7">
          <cell r="D7">
            <v>101.69690175295555</v>
          </cell>
        </row>
        <row r="8">
          <cell r="D8">
            <v>107.58000407664085</v>
          </cell>
        </row>
        <row r="9">
          <cell r="D9">
            <v>117.01487973909498</v>
          </cell>
        </row>
        <row r="10">
          <cell r="D10">
            <v>116.60976355483082</v>
          </cell>
        </row>
        <row r="11">
          <cell r="D11">
            <v>117.707908683245</v>
          </cell>
        </row>
        <row r="12">
          <cell r="D12">
            <v>117.9779861394211</v>
          </cell>
        </row>
        <row r="13">
          <cell r="D13">
            <v>121.38707704851203</v>
          </cell>
        </row>
        <row r="14">
          <cell r="D14">
            <v>124.07256420709335</v>
          </cell>
        </row>
        <row r="15">
          <cell r="D15">
            <v>124.98726049735018</v>
          </cell>
        </row>
        <row r="16">
          <cell r="D16">
            <v>129.83846310640033</v>
          </cell>
        </row>
        <row r="17">
          <cell r="D17">
            <v>130.99520994700367</v>
          </cell>
        </row>
        <row r="18">
          <cell r="D18">
            <v>125.84590297594781</v>
          </cell>
        </row>
        <row r="19">
          <cell r="D19">
            <v>125.2293110476967</v>
          </cell>
        </row>
        <row r="20">
          <cell r="D20">
            <v>125.63442723196086</v>
          </cell>
        </row>
        <row r="21">
          <cell r="D21">
            <v>126.15419894007337</v>
          </cell>
        </row>
        <row r="22">
          <cell r="D22">
            <v>123.29290664492457</v>
          </cell>
        </row>
        <row r="23">
          <cell r="D23">
            <v>123.61394211169996</v>
          </cell>
        </row>
        <row r="24">
          <cell r="D24">
            <v>123.49164288626172</v>
          </cell>
        </row>
        <row r="25">
          <cell r="D25">
            <v>123.5196697920913</v>
          </cell>
        </row>
        <row r="26">
          <cell r="D26">
            <v>123.08397880146758</v>
          </cell>
        </row>
        <row r="27">
          <cell r="D27">
            <v>123.03302079086832</v>
          </cell>
        </row>
        <row r="28">
          <cell r="D28">
            <v>125.73634325315939</v>
          </cell>
        </row>
        <row r="29">
          <cell r="D29">
            <v>124.51589889930696</v>
          </cell>
        </row>
        <row r="30">
          <cell r="D30">
            <v>124.72482674276395</v>
          </cell>
        </row>
        <row r="31">
          <cell r="D31">
            <v>127.40776600081533</v>
          </cell>
        </row>
        <row r="32">
          <cell r="D32">
            <v>127.41031390134529</v>
          </cell>
        </row>
        <row r="33">
          <cell r="D33">
            <v>127.49694251936404</v>
          </cell>
        </row>
        <row r="34">
          <cell r="D34">
            <v>127.9224419078679</v>
          </cell>
        </row>
        <row r="35">
          <cell r="D35">
            <v>129.8868732164696</v>
          </cell>
        </row>
        <row r="36">
          <cell r="D36">
            <v>131.8181818181818</v>
          </cell>
        </row>
        <row r="37">
          <cell r="D37">
            <v>130.8117611088463</v>
          </cell>
        </row>
        <row r="38">
          <cell r="D38">
            <v>130.99011414594375</v>
          </cell>
        </row>
        <row r="39">
          <cell r="D39">
            <v>130.82959641255604</v>
          </cell>
        </row>
        <row r="40">
          <cell r="D40">
            <v>131.43344883815735</v>
          </cell>
        </row>
        <row r="41">
          <cell r="D41">
            <v>135.2552996331023</v>
          </cell>
        </row>
        <row r="42">
          <cell r="D42">
            <v>136.1394211169996</v>
          </cell>
        </row>
        <row r="43">
          <cell r="D43">
            <v>135.5483081940481</v>
          </cell>
        </row>
        <row r="44">
          <cell r="D44">
            <v>135.51008968609864</v>
          </cell>
        </row>
        <row r="45">
          <cell r="D45">
            <v>135.6604158173665</v>
          </cell>
        </row>
        <row r="46">
          <cell r="D46">
            <v>136.34325315939665</v>
          </cell>
        </row>
        <row r="47">
          <cell r="D47">
            <v>136.59804321239298</v>
          </cell>
        </row>
        <row r="48">
          <cell r="D48">
            <v>136.595495311863</v>
          </cell>
        </row>
        <row r="49">
          <cell r="D49">
            <v>134.84763554830818</v>
          </cell>
        </row>
        <row r="50">
          <cell r="D50">
            <v>136.27445984508765</v>
          </cell>
        </row>
        <row r="51">
          <cell r="D51">
            <v>138.30004076640844</v>
          </cell>
        </row>
        <row r="52">
          <cell r="D52">
            <v>137.79300856094576</v>
          </cell>
        </row>
        <row r="53">
          <cell r="D53">
            <v>137.9433346922136</v>
          </cell>
        </row>
        <row r="54">
          <cell r="D54">
            <v>138.3943130860171</v>
          </cell>
        </row>
        <row r="55">
          <cell r="D55">
            <v>139.1739706481859</v>
          </cell>
        </row>
        <row r="56">
          <cell r="D56">
            <v>139.4924582144313</v>
          </cell>
        </row>
        <row r="57">
          <cell r="D57">
            <v>138.9930697105585</v>
          </cell>
        </row>
        <row r="58">
          <cell r="D58">
            <v>139.48481451284144</v>
          </cell>
        </row>
        <row r="59">
          <cell r="D59">
            <v>137.87708927843457</v>
          </cell>
        </row>
        <row r="60">
          <cell r="D60">
            <v>139.5688952303302</v>
          </cell>
        </row>
        <row r="61">
          <cell r="D61">
            <v>141.7626375866286</v>
          </cell>
        </row>
        <row r="62">
          <cell r="D62">
            <v>146.4788014675907</v>
          </cell>
        </row>
        <row r="63">
          <cell r="D63">
            <v>147.82154504688134</v>
          </cell>
        </row>
        <row r="64">
          <cell r="D64">
            <v>149.4572971871178</v>
          </cell>
        </row>
        <row r="65">
          <cell r="D65">
            <v>150.0407664084794</v>
          </cell>
        </row>
        <row r="66">
          <cell r="D66">
            <v>153.5339380350591</v>
          </cell>
        </row>
        <row r="67">
          <cell r="D67">
            <v>155.65633917651851</v>
          </cell>
        </row>
        <row r="68">
          <cell r="D68">
            <v>156.7162657969833</v>
          </cell>
        </row>
        <row r="69">
          <cell r="D69">
            <v>157.58509987770077</v>
          </cell>
        </row>
        <row r="70">
          <cell r="D70">
            <v>159.98267427639624</v>
          </cell>
        </row>
        <row r="71">
          <cell r="D71">
            <v>158.42081125152873</v>
          </cell>
        </row>
        <row r="72">
          <cell r="D72">
            <v>159.2845495311863</v>
          </cell>
        </row>
        <row r="73">
          <cell r="D73">
            <v>159.07307378719935</v>
          </cell>
        </row>
        <row r="74">
          <cell r="D74">
            <v>161.51396249490418</v>
          </cell>
        </row>
        <row r="75">
          <cell r="D75">
            <v>161.61307108305812</v>
          </cell>
        </row>
        <row r="76">
          <cell r="D76">
            <v>162.40661216962218</v>
          </cell>
        </row>
        <row r="77">
          <cell r="D77">
            <v>167.34260219252454</v>
          </cell>
        </row>
        <row r="78">
          <cell r="D78">
            <v>170.5969429698067</v>
          </cell>
        </row>
        <row r="79">
          <cell r="D79">
            <v>169.58754226124978</v>
          </cell>
        </row>
        <row r="80">
          <cell r="D80">
            <v>168.902958888644</v>
          </cell>
        </row>
        <row r="81">
          <cell r="D81">
            <v>168.32116581222527</v>
          </cell>
        </row>
        <row r="82">
          <cell r="D82">
            <v>172.6548046994715</v>
          </cell>
        </row>
        <row r="83">
          <cell r="D83">
            <v>172.3937173471564</v>
          </cell>
        </row>
        <row r="84">
          <cell r="D84">
            <v>171.7029665567794</v>
          </cell>
        </row>
        <row r="85">
          <cell r="D85">
            <v>171.39048405637075</v>
          </cell>
        </row>
        <row r="86">
          <cell r="D86">
            <v>172.83777142668444</v>
          </cell>
        </row>
        <row r="87">
          <cell r="D87">
            <v>173.5346896348327</v>
          </cell>
        </row>
        <row r="88">
          <cell r="D88">
            <v>178.81194344107607</v>
          </cell>
        </row>
        <row r="89">
          <cell r="D89">
            <v>180.24278436399985</v>
          </cell>
        </row>
        <row r="90">
          <cell r="D90">
            <v>182.36848768914817</v>
          </cell>
        </row>
        <row r="91">
          <cell r="D91">
            <v>182.3489575328726</v>
          </cell>
        </row>
        <row r="92">
          <cell r="D92">
            <v>185.0389795840878</v>
          </cell>
        </row>
        <row r="93">
          <cell r="D93">
            <v>186.8234191258951</v>
          </cell>
        </row>
        <row r="94">
          <cell r="D94">
            <v>186.09771963481447</v>
          </cell>
        </row>
        <row r="95">
          <cell r="D95">
            <v>185.37613175558135</v>
          </cell>
        </row>
        <row r="96">
          <cell r="D96">
            <v>186.2889095857224</v>
          </cell>
        </row>
        <row r="98">
          <cell r="D98">
            <v>188.07340405051139</v>
          </cell>
        </row>
        <row r="99">
          <cell r="D99">
            <v>187.01263152454013</v>
          </cell>
        </row>
        <row r="100">
          <cell r="D100">
            <v>191.62468598528474</v>
          </cell>
        </row>
        <row r="101">
          <cell r="D101">
            <v>197.14679762087266</v>
          </cell>
        </row>
        <row r="102">
          <cell r="D102">
            <v>197.402107778521</v>
          </cell>
        </row>
        <row r="103">
          <cell r="D103">
            <v>202.34524186305478</v>
          </cell>
        </row>
        <row r="104">
          <cell r="D104">
            <v>202.34647723478534</v>
          </cell>
        </row>
        <row r="105">
          <cell r="D105">
            <v>203.2330623467481</v>
          </cell>
        </row>
        <row r="106">
          <cell r="D106">
            <v>205.25083617332388</v>
          </cell>
        </row>
        <row r="107">
          <cell r="D107">
            <v>217.14808362444907</v>
          </cell>
        </row>
        <row r="108">
          <cell r="D108">
            <v>221.2499295604738</v>
          </cell>
        </row>
        <row r="109">
          <cell r="D109">
            <v>232.66579382725877</v>
          </cell>
        </row>
        <row r="110">
          <cell r="D110">
            <v>233.22026983899022</v>
          </cell>
        </row>
        <row r="112">
          <cell r="D112">
            <v>236.2348899699241</v>
          </cell>
        </row>
        <row r="113">
          <cell r="D113">
            <v>236.5540727790845</v>
          </cell>
        </row>
        <row r="114">
          <cell r="D114">
            <v>237.9631887863447</v>
          </cell>
        </row>
        <row r="115">
          <cell r="D115">
            <v>237.1997351957859</v>
          </cell>
        </row>
        <row r="116">
          <cell r="D116">
            <v>244.2799229044059</v>
          </cell>
        </row>
        <row r="117">
          <cell r="D117">
            <v>246.6176086255789</v>
          </cell>
        </row>
        <row r="118">
          <cell r="D118">
            <v>245.54768950303722</v>
          </cell>
        </row>
        <row r="119">
          <cell r="D119">
            <v>252.5171743562267</v>
          </cell>
        </row>
        <row r="120">
          <cell r="D120">
            <v>252.26282881267625</v>
          </cell>
        </row>
        <row r="121">
          <cell r="D121">
            <v>250.9575358223736</v>
          </cell>
        </row>
        <row r="122">
          <cell r="D122">
            <v>252.99980544911134</v>
          </cell>
        </row>
        <row r="123">
          <cell r="D123">
            <v>255.7998997076572</v>
          </cell>
        </row>
        <row r="124">
          <cell r="D124">
            <v>259.1259888894635</v>
          </cell>
        </row>
        <row r="125">
          <cell r="D125">
            <v>259.26650437827743</v>
          </cell>
        </row>
        <row r="126">
          <cell r="D126">
            <v>266.5318222858095</v>
          </cell>
        </row>
        <row r="127">
          <cell r="D127">
            <v>275.0092426443271</v>
          </cell>
        </row>
        <row r="128">
          <cell r="D128">
            <v>277.65860589632626</v>
          </cell>
        </row>
        <row r="130">
          <cell r="D130">
            <v>279.7336382721124</v>
          </cell>
        </row>
        <row r="131">
          <cell r="D131">
            <v>285.02593746035575</v>
          </cell>
        </row>
        <row r="132">
          <cell r="D132">
            <v>286.38229508543736</v>
          </cell>
        </row>
        <row r="133">
          <cell r="D133">
            <v>287.59482988492454</v>
          </cell>
        </row>
        <row r="134">
          <cell r="D134">
            <v>292.92623364998434</v>
          </cell>
        </row>
        <row r="135">
          <cell r="D135">
            <v>294.45526654123273</v>
          </cell>
        </row>
        <row r="136">
          <cell r="D136">
            <v>296.37095142796926</v>
          </cell>
        </row>
        <row r="137">
          <cell r="D137">
            <v>300.9680093197801</v>
          </cell>
        </row>
        <row r="138">
          <cell r="D138">
            <v>298.71649374150786</v>
          </cell>
        </row>
        <row r="139">
          <cell r="D139">
            <v>306.5626000681324</v>
          </cell>
        </row>
        <row r="140">
          <cell r="D140">
            <v>306.0683006420822</v>
          </cell>
        </row>
        <row r="141">
          <cell r="D141">
            <v>307.39229080845064</v>
          </cell>
        </row>
        <row r="142">
          <cell r="D142">
            <v>307.46346992580186</v>
          </cell>
        </row>
        <row r="143">
          <cell r="D143">
            <v>326.35288449628763</v>
          </cell>
        </row>
        <row r="145">
          <cell r="D145">
            <v>313.4464441459801</v>
          </cell>
        </row>
        <row r="146">
          <cell r="D146">
            <v>316.20461959048555</v>
          </cell>
        </row>
        <row r="147">
          <cell r="D147">
            <v>315.8276535815932</v>
          </cell>
        </row>
        <row r="148">
          <cell r="D148">
            <v>316.61874923342225</v>
          </cell>
        </row>
        <row r="149">
          <cell r="D149">
            <v>319.9165175970377</v>
          </cell>
        </row>
        <row r="150">
          <cell r="D150">
            <v>317.6915970875416</v>
          </cell>
        </row>
        <row r="151">
          <cell r="D151">
            <v>315.7691712737559</v>
          </cell>
        </row>
        <row r="152">
          <cell r="D152">
            <v>320.3934509006076</v>
          </cell>
        </row>
        <row r="153">
          <cell r="D153">
            <v>318.6363888538102</v>
          </cell>
        </row>
        <row r="154">
          <cell r="D154">
            <v>320.3876890968798</v>
          </cell>
        </row>
        <row r="155">
          <cell r="D155">
            <v>320.0559532472508</v>
          </cell>
        </row>
        <row r="156">
          <cell r="D156">
            <v>320.3476445609715</v>
          </cell>
        </row>
        <row r="157">
          <cell r="D157">
            <v>320.0921085656429</v>
          </cell>
        </row>
        <row r="158">
          <cell r="D158">
            <v>320.1119867885039</v>
          </cell>
        </row>
        <row r="159">
          <cell r="D159">
            <v>320.3286306086697</v>
          </cell>
        </row>
        <row r="160">
          <cell r="D160">
            <v>321.52521319784387</v>
          </cell>
        </row>
        <row r="161">
          <cell r="D161">
            <v>323.68516937030887</v>
          </cell>
        </row>
        <row r="162">
          <cell r="D162">
            <v>323.3066188653914</v>
          </cell>
        </row>
        <row r="163">
          <cell r="D163">
            <v>323.31252471421243</v>
          </cell>
        </row>
        <row r="164">
          <cell r="D164">
            <v>328.404806848856</v>
          </cell>
        </row>
        <row r="165">
          <cell r="D165">
            <v>327.3021416604453</v>
          </cell>
        </row>
        <row r="168">
          <cell r="D168">
            <v>328.9625296616476</v>
          </cell>
        </row>
        <row r="169">
          <cell r="D169">
            <v>329.38249154599896</v>
          </cell>
        </row>
        <row r="170">
          <cell r="D170">
            <v>329.3891677811244</v>
          </cell>
        </row>
        <row r="171">
          <cell r="D171">
            <v>329.9769475141462</v>
          </cell>
        </row>
        <row r="172">
          <cell r="D172">
            <v>330.2274799313812</v>
          </cell>
        </row>
        <row r="173">
          <cell r="D173">
            <v>330.939573489496</v>
          </cell>
        </row>
        <row r="174">
          <cell r="D174">
            <v>332.8137429871906</v>
          </cell>
        </row>
        <row r="175">
          <cell r="D175">
            <v>333.75269205150715</v>
          </cell>
        </row>
        <row r="176">
          <cell r="D176">
            <v>334.34670750205504</v>
          </cell>
        </row>
        <row r="177">
          <cell r="D177">
            <v>334.7414933825469</v>
          </cell>
        </row>
        <row r="178">
          <cell r="D178">
            <v>349.4425950724052</v>
          </cell>
        </row>
        <row r="179">
          <cell r="D179">
            <v>352.8112801249882</v>
          </cell>
        </row>
        <row r="180">
          <cell r="D180">
            <v>358.1011372368298</v>
          </cell>
        </row>
        <row r="181">
          <cell r="D181">
            <v>359.14674882032324</v>
          </cell>
        </row>
        <row r="182">
          <cell r="D182">
            <v>359.67898276513944</v>
          </cell>
        </row>
        <row r="183">
          <cell r="D183">
            <v>361.0005257795022</v>
          </cell>
        </row>
        <row r="184">
          <cell r="D184">
            <v>361.8176403363463</v>
          </cell>
        </row>
        <row r="185">
          <cell r="D185">
            <v>361.34024442295544</v>
          </cell>
        </row>
        <row r="186">
          <cell r="D186">
            <v>360.96111274163536</v>
          </cell>
        </row>
        <row r="187">
          <cell r="D187">
            <v>360.90556136075116</v>
          </cell>
        </row>
        <row r="188">
          <cell r="D188">
            <v>361.077107443028</v>
          </cell>
        </row>
        <row r="189">
          <cell r="D189">
            <v>360.66285688163606</v>
          </cell>
        </row>
        <row r="190">
          <cell r="D190">
            <v>368.58534699737663</v>
          </cell>
        </row>
        <row r="191">
          <cell r="D191">
            <v>365.97749370994165</v>
          </cell>
        </row>
        <row r="192">
          <cell r="D192">
            <v>366.7575389242464</v>
          </cell>
        </row>
        <row r="193">
          <cell r="D193">
            <v>366.604878211651</v>
          </cell>
        </row>
        <row r="194">
          <cell r="D194">
            <v>366.5939120227735</v>
          </cell>
        </row>
        <row r="195">
          <cell r="D195">
            <v>366.97471212002</v>
          </cell>
        </row>
        <row r="196">
          <cell r="D196">
            <v>367.4358655805584</v>
          </cell>
        </row>
        <row r="197">
          <cell r="D197">
            <v>367.9486129550441</v>
          </cell>
        </row>
        <row r="198">
          <cell r="D198">
            <v>367.73801481228634</v>
          </cell>
        </row>
        <row r="199">
          <cell r="D199">
            <v>370.7752644711956</v>
          </cell>
        </row>
        <row r="200">
          <cell r="D200">
            <v>371.26449535768967</v>
          </cell>
        </row>
        <row r="201">
          <cell r="D201">
            <v>376.60063429810026</v>
          </cell>
        </row>
        <row r="202">
          <cell r="D202">
            <v>383.7173075128191</v>
          </cell>
        </row>
        <row r="203">
          <cell r="D203">
            <v>384.9972230071008</v>
          </cell>
        </row>
        <row r="204">
          <cell r="D204">
            <v>390.36995178977656</v>
          </cell>
        </row>
        <row r="205">
          <cell r="D205">
            <v>390.567721774528</v>
          </cell>
        </row>
        <row r="206">
          <cell r="D206">
            <v>391.5163645385507</v>
          </cell>
        </row>
        <row r="207">
          <cell r="D207">
            <v>392.0516655242983</v>
          </cell>
        </row>
        <row r="208">
          <cell r="D208">
            <v>391.15777283030087</v>
          </cell>
        </row>
        <row r="209">
          <cell r="D209">
            <v>392.5475443653233</v>
          </cell>
        </row>
        <row r="210">
          <cell r="D210">
            <v>393.8132602048666</v>
          </cell>
        </row>
        <row r="211">
          <cell r="D211">
            <v>393.7326698704034</v>
          </cell>
        </row>
        <row r="212">
          <cell r="D212">
            <v>394.4671656495369</v>
          </cell>
        </row>
        <row r="213">
          <cell r="D213">
            <v>395.1650220567403</v>
          </cell>
        </row>
        <row r="214">
          <cell r="D214">
            <v>406.8532179709044</v>
          </cell>
        </row>
        <row r="215">
          <cell r="D215">
            <v>405.2843142785762</v>
          </cell>
        </row>
        <row r="216">
          <cell r="D216">
            <v>405.298294600311</v>
          </cell>
        </row>
        <row r="217">
          <cell r="D217">
            <v>404.7688083285309</v>
          </cell>
        </row>
        <row r="218">
          <cell r="D218">
            <v>408.11122907532814</v>
          </cell>
        </row>
        <row r="219">
          <cell r="D219">
            <v>407.6222378365353</v>
          </cell>
        </row>
        <row r="220">
          <cell r="D220">
            <v>407.9369597461397</v>
          </cell>
        </row>
        <row r="221">
          <cell r="D221">
            <v>408.3219090672774</v>
          </cell>
        </row>
        <row r="222">
          <cell r="D222">
            <v>418.40550972989035</v>
          </cell>
        </row>
        <row r="223">
          <cell r="D223">
            <v>418.1302009483233</v>
          </cell>
        </row>
        <row r="224">
          <cell r="D224">
            <v>432.2656239823585</v>
          </cell>
        </row>
        <row r="225">
          <cell r="D225">
            <v>431.0371855938263</v>
          </cell>
        </row>
        <row r="226">
          <cell r="D226">
            <v>444.0197523694878</v>
          </cell>
        </row>
        <row r="227">
          <cell r="D227">
            <v>444.6790572661662</v>
          </cell>
        </row>
        <row r="228">
          <cell r="D228">
            <v>452.38310409494585</v>
          </cell>
        </row>
        <row r="229">
          <cell r="D229">
            <v>453.94796756044707</v>
          </cell>
        </row>
        <row r="230">
          <cell r="D230">
            <v>454.8421484016679</v>
          </cell>
        </row>
        <row r="231">
          <cell r="D231">
            <v>456.86598118220985</v>
          </cell>
        </row>
        <row r="232">
          <cell r="D232">
            <v>458.24326595889903</v>
          </cell>
        </row>
        <row r="233">
          <cell r="D233">
            <v>458.481133421461</v>
          </cell>
        </row>
        <row r="234">
          <cell r="D234">
            <v>460.98317973096994</v>
          </cell>
        </row>
        <row r="235">
          <cell r="D235">
            <v>464.5228872501908</v>
          </cell>
        </row>
        <row r="236">
          <cell r="D236">
            <v>467.72550788231945</v>
          </cell>
        </row>
        <row r="237">
          <cell r="D237">
            <v>469.10825160944955</v>
          </cell>
        </row>
        <row r="238">
          <cell r="D238">
            <v>483.08921945147443</v>
          </cell>
        </row>
        <row r="239">
          <cell r="D239">
            <v>483.3431906568996</v>
          </cell>
        </row>
        <row r="240">
          <cell r="D240">
            <v>486.493559865757</v>
          </cell>
        </row>
        <row r="241">
          <cell r="D241">
            <v>486.516885467957</v>
          </cell>
        </row>
        <row r="242">
          <cell r="D242">
            <v>488.6438957524701</v>
          </cell>
        </row>
        <row r="243">
          <cell r="D243">
            <v>489.73028210249487</v>
          </cell>
        </row>
        <row r="244">
          <cell r="D244">
            <v>490.37186047651755</v>
          </cell>
        </row>
        <row r="245">
          <cell r="D245">
            <v>496.3813278005811</v>
          </cell>
        </row>
        <row r="246">
          <cell r="D246">
            <v>497.3897450184476</v>
          </cell>
        </row>
        <row r="247">
          <cell r="D247">
            <v>488.7332532152415</v>
          </cell>
        </row>
        <row r="248">
          <cell r="D248">
            <v>488.8776163784399</v>
          </cell>
        </row>
        <row r="249">
          <cell r="D249">
            <v>488.56411764488996</v>
          </cell>
        </row>
        <row r="250">
          <cell r="D250">
            <v>499.75700683962754</v>
          </cell>
        </row>
        <row r="251">
          <cell r="D251">
            <v>499.13314169136663</v>
          </cell>
        </row>
        <row r="252">
          <cell r="D252">
            <v>498.0256281720336</v>
          </cell>
        </row>
        <row r="253">
          <cell r="D253">
            <v>499.8417071940026</v>
          </cell>
        </row>
        <row r="254">
          <cell r="D254">
            <v>500.5691106929607</v>
          </cell>
        </row>
        <row r="255">
          <cell r="D255">
            <v>504.8441172996291</v>
          </cell>
        </row>
        <row r="256">
          <cell r="D256">
            <v>511.8118875100532</v>
          </cell>
        </row>
        <row r="257">
          <cell r="D257">
            <v>515.9931874645124</v>
          </cell>
        </row>
        <row r="258">
          <cell r="D258">
            <v>517.6320303267688</v>
          </cell>
        </row>
        <row r="259">
          <cell r="D259">
            <v>527.9828983104961</v>
          </cell>
        </row>
        <row r="260">
          <cell r="D260">
            <v>529.7404154121525</v>
          </cell>
        </row>
        <row r="261">
          <cell r="D261">
            <v>530.7999521320278</v>
          </cell>
        </row>
        <row r="262">
          <cell r="D262">
            <v>543.9090521261478</v>
          </cell>
        </row>
        <row r="263">
          <cell r="D263">
            <v>548.6983808897427</v>
          </cell>
        </row>
        <row r="264">
          <cell r="D264">
            <v>551.8387825808431</v>
          </cell>
        </row>
        <row r="265">
          <cell r="D265">
            <v>551.7194680480715</v>
          </cell>
        </row>
        <row r="266">
          <cell r="D266">
            <v>551.9371422182796</v>
          </cell>
        </row>
        <row r="267">
          <cell r="D267">
            <v>558.097411350962</v>
          </cell>
        </row>
        <row r="268">
          <cell r="D268">
            <v>558.4743202709477</v>
          </cell>
        </row>
        <row r="269">
          <cell r="D269">
            <v>562.9065609505824</v>
          </cell>
        </row>
        <row r="270">
          <cell r="D270">
            <v>565.5304550815237</v>
          </cell>
        </row>
        <row r="271">
          <cell r="D271">
            <v>566.0833675667002</v>
          </cell>
        </row>
        <row r="272">
          <cell r="D272">
            <v>567.6827110046554</v>
          </cell>
        </row>
        <row r="273">
          <cell r="D273">
            <v>568.7886032314249</v>
          </cell>
        </row>
        <row r="274">
          <cell r="D274">
            <v>582.75628082924</v>
          </cell>
        </row>
        <row r="275">
          <cell r="D275">
            <v>589.0437829538342</v>
          </cell>
        </row>
        <row r="276">
          <cell r="D276">
            <v>594.1429551623957</v>
          </cell>
        </row>
        <row r="277">
          <cell r="D277">
            <v>594.5426059799224</v>
          </cell>
        </row>
        <row r="278">
          <cell r="D278">
            <v>594.9349518213816</v>
          </cell>
        </row>
        <row r="279">
          <cell r="D279">
            <v>595.1609696299736</v>
          </cell>
        </row>
        <row r="280">
          <cell r="D280">
            <v>594.8713433334033</v>
          </cell>
        </row>
        <row r="281">
          <cell r="D281">
            <v>597.9798677105314</v>
          </cell>
        </row>
        <row r="282">
          <cell r="D282">
            <v>601.6221078925436</v>
          </cell>
        </row>
        <row r="283">
          <cell r="D283">
            <v>601.3262751925513</v>
          </cell>
        </row>
        <row r="284">
          <cell r="D284">
            <v>598.890699510576</v>
          </cell>
        </row>
        <row r="285">
          <cell r="D285">
            <v>597.5362241436734</v>
          </cell>
        </row>
        <row r="286">
          <cell r="D286">
            <v>605.2914051374597</v>
          </cell>
        </row>
        <row r="287">
          <cell r="D287">
            <v>603.0927844179471</v>
          </cell>
        </row>
        <row r="288">
          <cell r="D288">
            <v>615.9852531725983</v>
          </cell>
        </row>
        <row r="289">
          <cell r="D289">
            <v>619.6586788410087</v>
          </cell>
        </row>
        <row r="290">
          <cell r="D290">
            <v>623.6658111116958</v>
          </cell>
        </row>
        <row r="291">
          <cell r="D291">
            <v>625.5752221469538</v>
          </cell>
        </row>
        <row r="292">
          <cell r="D292">
            <v>629.0227581875943</v>
          </cell>
        </row>
        <row r="293">
          <cell r="D293">
            <v>631.2811493974408</v>
          </cell>
        </row>
        <row r="294">
          <cell r="D294">
            <v>634.5705973085052</v>
          </cell>
        </row>
        <row r="295">
          <cell r="D295">
            <v>635.3829881130807</v>
          </cell>
        </row>
        <row r="296">
          <cell r="D296">
            <v>634.687864340684</v>
          </cell>
        </row>
        <row r="297">
          <cell r="D297">
            <v>636.8739401519593</v>
          </cell>
        </row>
        <row r="298">
          <cell r="D298">
            <v>649.8066811578916</v>
          </cell>
        </row>
        <row r="299">
          <cell r="D299">
            <v>643.7410612105969</v>
          </cell>
        </row>
        <row r="300">
          <cell r="D300">
            <v>646.272373380328</v>
          </cell>
        </row>
        <row r="301">
          <cell r="D301">
            <v>646.4785355318877</v>
          </cell>
        </row>
        <row r="302">
          <cell r="D302">
            <v>658.9553977848998</v>
          </cell>
        </row>
        <row r="303">
          <cell r="D303">
            <v>664.5509579176745</v>
          </cell>
        </row>
        <row r="304">
          <cell r="D304">
            <v>662.6684311947721</v>
          </cell>
        </row>
        <row r="305">
          <cell r="D305">
            <v>655.077752448858</v>
          </cell>
        </row>
        <row r="306">
          <cell r="D306">
            <v>655.5289902297974</v>
          </cell>
        </row>
        <row r="307">
          <cell r="D307">
            <v>657.987423523431</v>
          </cell>
        </row>
        <row r="308">
          <cell r="D308">
            <v>665.25735485014</v>
          </cell>
        </row>
        <row r="309">
          <cell r="D309">
            <v>668.4341899900031</v>
          </cell>
        </row>
        <row r="310">
          <cell r="D310">
            <v>681.5173073224105</v>
          </cell>
        </row>
        <row r="311">
          <cell r="D311">
            <v>679.8801508448055</v>
          </cell>
        </row>
        <row r="312">
          <cell r="D312">
            <v>680.5104868591526</v>
          </cell>
        </row>
        <row r="313">
          <cell r="D313">
            <v>682.4645591450097</v>
          </cell>
        </row>
        <row r="314">
          <cell r="D314">
            <v>688.4166459172604</v>
          </cell>
        </row>
        <row r="315">
          <cell r="D315">
            <v>692.3616045500661</v>
          </cell>
        </row>
        <row r="316">
          <cell r="D316">
            <v>694.6868517775414</v>
          </cell>
        </row>
        <row r="317">
          <cell r="D317">
            <v>698.708628973528</v>
          </cell>
        </row>
        <row r="318">
          <cell r="D318">
            <v>703.5226464762814</v>
          </cell>
        </row>
        <row r="319">
          <cell r="D319">
            <v>699.8614579168755</v>
          </cell>
        </row>
        <row r="320">
          <cell r="D320">
            <v>693.418787699768</v>
          </cell>
        </row>
        <row r="321">
          <cell r="D321">
            <v>684.7575840425648</v>
          </cell>
        </row>
        <row r="322">
          <cell r="D322">
            <v>679.6863667836419</v>
          </cell>
        </row>
        <row r="323">
          <cell r="D323">
            <v>686.8024043278234</v>
          </cell>
        </row>
        <row r="324">
          <cell r="D324">
            <v>696.2072609534392</v>
          </cell>
        </row>
        <row r="325">
          <cell r="D325">
            <v>699.2368250433234</v>
          </cell>
        </row>
        <row r="326">
          <cell r="D326">
            <v>707.4486471016841</v>
          </cell>
        </row>
        <row r="327">
          <cell r="D327">
            <v>728.2945716722577</v>
          </cell>
        </row>
        <row r="328">
          <cell r="D328">
            <v>735.8025650673571</v>
          </cell>
        </row>
        <row r="329">
          <cell r="D329">
            <v>741.3525631220211</v>
          </cell>
        </row>
        <row r="330">
          <cell r="D330">
            <v>745.1815396595612</v>
          </cell>
        </row>
        <row r="331">
          <cell r="D331">
            <v>770.918210230132</v>
          </cell>
        </row>
        <row r="332">
          <cell r="D332">
            <v>784.9794063968918</v>
          </cell>
        </row>
        <row r="333">
          <cell r="D333">
            <v>788.5848875734603</v>
          </cell>
        </row>
        <row r="334">
          <cell r="D334">
            <v>807.8584913959211</v>
          </cell>
        </row>
        <row r="335">
          <cell r="D335">
            <v>837.4816910069408</v>
          </cell>
        </row>
        <row r="336">
          <cell r="D336">
            <v>844.9442695272746</v>
          </cell>
        </row>
        <row r="337">
          <cell r="D337">
            <v>858.5656259815496</v>
          </cell>
        </row>
        <row r="338">
          <cell r="D338">
            <v>870.5762215376443</v>
          </cell>
        </row>
        <row r="339">
          <cell r="D339">
            <v>895.1606466929389</v>
          </cell>
        </row>
        <row r="340">
          <cell r="D340">
            <v>908.1423790637076</v>
          </cell>
        </row>
        <row r="341">
          <cell r="D341">
            <v>906.9084856724152</v>
          </cell>
        </row>
        <row r="342">
          <cell r="D342">
            <v>919.3411762162065</v>
          </cell>
        </row>
        <row r="343">
          <cell r="D343">
            <v>929.1864294809602</v>
          </cell>
        </row>
        <row r="344">
          <cell r="D344">
            <v>976.4703582475125</v>
          </cell>
        </row>
        <row r="345">
          <cell r="D345">
            <v>987.3531418860376</v>
          </cell>
        </row>
        <row r="346">
          <cell r="D346">
            <v>1023.7256262983392</v>
          </cell>
        </row>
        <row r="347">
          <cell r="D347">
            <v>1054.5742675308163</v>
          </cell>
        </row>
        <row r="348">
          <cell r="D348">
            <v>1053.3103918551012</v>
          </cell>
        </row>
      </sheetData>
      <sheetData sheetId="7">
        <row r="5">
          <cell r="D5">
            <v>100</v>
          </cell>
        </row>
        <row r="6">
          <cell r="D6">
            <v>102.291072156543</v>
          </cell>
        </row>
        <row r="7">
          <cell r="D7">
            <v>101.69588259274359</v>
          </cell>
        </row>
        <row r="8">
          <cell r="D8">
            <v>107.57923970648184</v>
          </cell>
        </row>
        <row r="9">
          <cell r="D9">
            <v>117.01615368935997</v>
          </cell>
        </row>
        <row r="10">
          <cell r="D10">
            <v>116.61078271504279</v>
          </cell>
        </row>
        <row r="11">
          <cell r="D11">
            <v>117.707908683245</v>
          </cell>
        </row>
        <row r="12">
          <cell r="D12">
            <v>117.97722176926212</v>
          </cell>
        </row>
        <row r="13">
          <cell r="D13">
            <v>121.388350998777</v>
          </cell>
        </row>
        <row r="14">
          <cell r="D14">
            <v>124.07230941704036</v>
          </cell>
        </row>
        <row r="15">
          <cell r="D15">
            <v>124.98624133713818</v>
          </cell>
        </row>
        <row r="16">
          <cell r="D16">
            <v>129.83922747655933</v>
          </cell>
        </row>
        <row r="17">
          <cell r="D17">
            <v>130.99444557684467</v>
          </cell>
        </row>
        <row r="18">
          <cell r="D18">
            <v>125.84590297594781</v>
          </cell>
        </row>
        <row r="19">
          <cell r="D19">
            <v>125.23058499796167</v>
          </cell>
        </row>
        <row r="20">
          <cell r="D20">
            <v>125.63417244190786</v>
          </cell>
        </row>
        <row r="21">
          <cell r="D21">
            <v>126.15445373012636</v>
          </cell>
        </row>
        <row r="22">
          <cell r="D22">
            <v>123.29239706481859</v>
          </cell>
        </row>
        <row r="23">
          <cell r="D23">
            <v>123.61445169180594</v>
          </cell>
        </row>
        <row r="24">
          <cell r="D24">
            <v>123.49113330615573</v>
          </cell>
        </row>
        <row r="25">
          <cell r="D25">
            <v>123.51890542193232</v>
          </cell>
        </row>
        <row r="26">
          <cell r="D26">
            <v>123.08372401141459</v>
          </cell>
        </row>
        <row r="27">
          <cell r="D27">
            <v>123.03174684060333</v>
          </cell>
        </row>
        <row r="28">
          <cell r="D28">
            <v>125.73736241337139</v>
          </cell>
        </row>
        <row r="29">
          <cell r="D29">
            <v>124.51640847941295</v>
          </cell>
        </row>
        <row r="30">
          <cell r="D30">
            <v>124.72533632286994</v>
          </cell>
        </row>
        <row r="31">
          <cell r="D31">
            <v>127.40802079086832</v>
          </cell>
        </row>
        <row r="32">
          <cell r="D32">
            <v>127.41031390134529</v>
          </cell>
        </row>
        <row r="33">
          <cell r="D33">
            <v>127.49668772931105</v>
          </cell>
        </row>
        <row r="34">
          <cell r="D34">
            <v>127.91963921728495</v>
          </cell>
        </row>
        <row r="35">
          <cell r="D35">
            <v>129.8878923766816</v>
          </cell>
        </row>
        <row r="36">
          <cell r="D36">
            <v>131.8176722380758</v>
          </cell>
        </row>
        <row r="37">
          <cell r="D37">
            <v>130.8125254790053</v>
          </cell>
        </row>
        <row r="38">
          <cell r="D38">
            <v>130.99062372604973</v>
          </cell>
        </row>
        <row r="39">
          <cell r="D39">
            <v>130.83010599266203</v>
          </cell>
        </row>
        <row r="40">
          <cell r="D40">
            <v>131.43395841826333</v>
          </cell>
        </row>
        <row r="41">
          <cell r="D41">
            <v>135.25504484304932</v>
          </cell>
        </row>
        <row r="42">
          <cell r="D42">
            <v>136.1396759070526</v>
          </cell>
        </row>
        <row r="43">
          <cell r="D43">
            <v>135.5493273542601</v>
          </cell>
        </row>
        <row r="44">
          <cell r="D44">
            <v>135.51544027721158</v>
          </cell>
        </row>
        <row r="45">
          <cell r="D45">
            <v>135.6604158173665</v>
          </cell>
        </row>
        <row r="46">
          <cell r="D46">
            <v>136.34248878923765</v>
          </cell>
        </row>
        <row r="47">
          <cell r="D47">
            <v>136.597533632287</v>
          </cell>
        </row>
        <row r="48">
          <cell r="D48">
            <v>136.59575010191602</v>
          </cell>
        </row>
        <row r="49">
          <cell r="D49">
            <v>134.8466163880962</v>
          </cell>
        </row>
        <row r="50">
          <cell r="D50">
            <v>136.27573379535264</v>
          </cell>
        </row>
        <row r="51">
          <cell r="D51">
            <v>138.30105992662044</v>
          </cell>
        </row>
        <row r="52">
          <cell r="D52">
            <v>137.79275377089277</v>
          </cell>
        </row>
        <row r="53">
          <cell r="D53">
            <v>137.9428251121076</v>
          </cell>
        </row>
        <row r="54">
          <cell r="D54">
            <v>138.39354871585815</v>
          </cell>
        </row>
        <row r="55">
          <cell r="D55">
            <v>139.17473501834488</v>
          </cell>
        </row>
        <row r="56">
          <cell r="D56">
            <v>139.4927130044843</v>
          </cell>
        </row>
        <row r="57">
          <cell r="D57">
            <v>138.9920505503465</v>
          </cell>
        </row>
        <row r="58">
          <cell r="D58">
            <v>139.4855788830004</v>
          </cell>
        </row>
        <row r="59">
          <cell r="D59">
            <v>137.87683448838158</v>
          </cell>
        </row>
        <row r="60">
          <cell r="D60">
            <v>139.5696596004892</v>
          </cell>
        </row>
        <row r="61">
          <cell r="D61">
            <v>141.7636567468406</v>
          </cell>
        </row>
        <row r="62">
          <cell r="D62">
            <v>146.4793110476967</v>
          </cell>
        </row>
        <row r="63">
          <cell r="D63">
            <v>147.8207806767224</v>
          </cell>
        </row>
        <row r="64">
          <cell r="D64">
            <v>149.4567876070118</v>
          </cell>
        </row>
        <row r="65">
          <cell r="D65">
            <v>150.03974724826742</v>
          </cell>
        </row>
        <row r="66">
          <cell r="D66">
            <v>153.5339380350591</v>
          </cell>
        </row>
        <row r="67">
          <cell r="D67">
            <v>155.65633917651851</v>
          </cell>
        </row>
        <row r="68">
          <cell r="D68">
            <v>156.71652058703626</v>
          </cell>
        </row>
        <row r="69">
          <cell r="D69">
            <v>157.58509987770077</v>
          </cell>
        </row>
        <row r="70">
          <cell r="D70">
            <v>159.98241948634325</v>
          </cell>
        </row>
        <row r="71">
          <cell r="D71">
            <v>158.42081125152873</v>
          </cell>
        </row>
        <row r="72">
          <cell r="D72">
            <v>159.28556869139828</v>
          </cell>
        </row>
        <row r="73">
          <cell r="D73">
            <v>159.07307378719935</v>
          </cell>
        </row>
        <row r="74">
          <cell r="D74">
            <v>161.51396249490418</v>
          </cell>
        </row>
        <row r="76">
          <cell r="D76">
            <v>160.92762494942627</v>
          </cell>
        </row>
        <row r="77">
          <cell r="D77">
            <v>161.58987226641696</v>
          </cell>
        </row>
        <row r="78">
          <cell r="D78">
            <v>166.60711552666154</v>
          </cell>
        </row>
        <row r="79">
          <cell r="D79">
            <v>169.92206034757967</v>
          </cell>
        </row>
        <row r="80">
          <cell r="D80">
            <v>168.8676125444397</v>
          </cell>
        </row>
        <row r="81">
          <cell r="D81">
            <v>168.18616965304344</v>
          </cell>
        </row>
        <row r="82">
          <cell r="D82">
            <v>167.5400640690756</v>
          </cell>
        </row>
        <row r="83">
          <cell r="D83">
            <v>171.90683911480565</v>
          </cell>
        </row>
        <row r="84">
          <cell r="D84">
            <v>171.70179547911027</v>
          </cell>
        </row>
        <row r="85">
          <cell r="D85">
            <v>170.9568763132594</v>
          </cell>
        </row>
        <row r="86">
          <cell r="D86">
            <v>170.59499610940975</v>
          </cell>
        </row>
        <row r="87">
          <cell r="D87">
            <v>172.1655431062256</v>
          </cell>
        </row>
        <row r="88">
          <cell r="D88">
            <v>172.8173201099042</v>
          </cell>
        </row>
        <row r="89">
          <cell r="D89">
            <v>177.94341100228922</v>
          </cell>
        </row>
        <row r="90">
          <cell r="D90">
            <v>179.39420379059783</v>
          </cell>
        </row>
        <row r="91">
          <cell r="D91">
            <v>181.62721623593168</v>
          </cell>
        </row>
        <row r="92">
          <cell r="D92">
            <v>181.6169640541469</v>
          </cell>
        </row>
        <row r="93">
          <cell r="D93">
            <v>184.26508079600032</v>
          </cell>
        </row>
        <row r="94">
          <cell r="D94">
            <v>186.1828931843343</v>
          </cell>
        </row>
        <row r="95">
          <cell r="D95">
            <v>185.40045539578173</v>
          </cell>
        </row>
        <row r="96">
          <cell r="D96">
            <v>184.68105761862913</v>
          </cell>
        </row>
        <row r="97">
          <cell r="D97">
            <v>185.5596914107367</v>
          </cell>
        </row>
        <row r="99">
          <cell r="D99">
            <v>187.3983935015689</v>
          </cell>
        </row>
        <row r="100">
          <cell r="D100">
            <v>186.25204489527175</v>
          </cell>
        </row>
        <row r="101">
          <cell r="D101">
            <v>191.03472401485436</v>
          </cell>
        </row>
        <row r="102">
          <cell r="D102">
            <v>196.34065545234841</v>
          </cell>
        </row>
        <row r="103">
          <cell r="D103">
            <v>196.60523105025692</v>
          </cell>
        </row>
        <row r="104">
          <cell r="D104">
            <v>201.67105630930223</v>
          </cell>
        </row>
        <row r="105">
          <cell r="D105">
            <v>201.64243582761273</v>
          </cell>
        </row>
        <row r="106">
          <cell r="D106">
            <v>202.53556963789333</v>
          </cell>
        </row>
        <row r="107">
          <cell r="D107">
            <v>204.53375990913278</v>
          </cell>
        </row>
        <row r="108">
          <cell r="D108">
            <v>216.71385039913915</v>
          </cell>
        </row>
        <row r="109">
          <cell r="D109">
            <v>220.91122974432304</v>
          </cell>
        </row>
        <row r="110">
          <cell r="D110">
            <v>232.65108916101346</v>
          </cell>
        </row>
        <row r="111">
          <cell r="D111">
            <v>233.0471878885181</v>
          </cell>
        </row>
        <row r="113">
          <cell r="D113">
            <v>236.08114393526154</v>
          </cell>
        </row>
        <row r="114">
          <cell r="D114">
            <v>236.43537114445516</v>
          </cell>
        </row>
        <row r="115">
          <cell r="D115">
            <v>237.56336341373117</v>
          </cell>
        </row>
        <row r="116">
          <cell r="D116">
            <v>236.8247996825624</v>
          </cell>
        </row>
        <row r="117">
          <cell r="D117">
            <v>243.8371700725618</v>
          </cell>
        </row>
        <row r="118">
          <cell r="D118">
            <v>246.17042042111913</v>
          </cell>
        </row>
        <row r="119">
          <cell r="D119">
            <v>245.02560235940643</v>
          </cell>
        </row>
        <row r="120">
          <cell r="D120">
            <v>252.1344996639111</v>
          </cell>
        </row>
        <row r="121">
          <cell r="D121">
            <v>251.84004829626892</v>
          </cell>
        </row>
        <row r="122">
          <cell r="D122">
            <v>250.67021293790697</v>
          </cell>
        </row>
        <row r="123">
          <cell r="D123">
            <v>252.65720618947748</v>
          </cell>
        </row>
        <row r="124">
          <cell r="D124">
            <v>255.4482952059175</v>
          </cell>
        </row>
        <row r="125">
          <cell r="D125">
            <v>258.8138964772685</v>
          </cell>
        </row>
        <row r="126">
          <cell r="D126">
            <v>259.04569390728454</v>
          </cell>
        </row>
        <row r="127">
          <cell r="D127">
            <v>266.20595415712233</v>
          </cell>
        </row>
        <row r="128">
          <cell r="D128">
            <v>274.8373642851424</v>
          </cell>
        </row>
        <row r="129">
          <cell r="D129">
            <v>277.56513518793906</v>
          </cell>
        </row>
        <row r="131">
          <cell r="D131">
            <v>279.61718736695474</v>
          </cell>
        </row>
        <row r="132">
          <cell r="D132">
            <v>285.0272928308926</v>
          </cell>
        </row>
        <row r="133">
          <cell r="D133">
            <v>286.30215233069697</v>
          </cell>
        </row>
        <row r="134">
          <cell r="D134">
            <v>287.49781034190516</v>
          </cell>
        </row>
        <row r="135">
          <cell r="D135">
            <v>292.85955648482866</v>
          </cell>
        </row>
        <row r="136">
          <cell r="D136">
            <v>294.3799555712072</v>
          </cell>
        </row>
        <row r="137">
          <cell r="D137">
            <v>296.3028000287512</v>
          </cell>
        </row>
        <row r="138">
          <cell r="D138">
            <v>300.9782330833479</v>
          </cell>
        </row>
        <row r="139">
          <cell r="D139">
            <v>298.6532426931586</v>
          </cell>
        </row>
        <row r="140">
          <cell r="D140">
            <v>306.3681264471714</v>
          </cell>
        </row>
        <row r="141">
          <cell r="D141">
            <v>305.8421626864183</v>
          </cell>
        </row>
        <row r="142">
          <cell r="D142">
            <v>307.18170090658845</v>
          </cell>
        </row>
        <row r="143">
          <cell r="D143">
            <v>307.2089498119279</v>
          </cell>
        </row>
        <row r="144">
          <cell r="D144">
            <v>325.91068203031443</v>
          </cell>
        </row>
        <row r="146">
          <cell r="D146">
            <v>313.23521226472036</v>
          </cell>
        </row>
        <row r="147">
          <cell r="D147">
            <v>315.97006501677356</v>
          </cell>
        </row>
        <row r="148">
          <cell r="D148">
            <v>315.57349588826173</v>
          </cell>
        </row>
        <row r="149">
          <cell r="D149">
            <v>316.3620640177821</v>
          </cell>
        </row>
        <row r="150">
          <cell r="D150">
            <v>319.6833673249357</v>
          </cell>
        </row>
        <row r="151">
          <cell r="D151">
            <v>317.458157501234</v>
          </cell>
        </row>
        <row r="152">
          <cell r="D152">
            <v>315.52130798064337</v>
          </cell>
        </row>
        <row r="153">
          <cell r="D153">
            <v>320.0603291322238</v>
          </cell>
        </row>
        <row r="154">
          <cell r="D154">
            <v>318.28785677828404</v>
          </cell>
        </row>
        <row r="155">
          <cell r="D155">
            <v>320.10647267766035</v>
          </cell>
        </row>
        <row r="156">
          <cell r="D156">
            <v>319.7790451555693</v>
          </cell>
        </row>
        <row r="157">
          <cell r="D157">
            <v>320.01698663267643</v>
          </cell>
        </row>
        <row r="158">
          <cell r="D158">
            <v>319.7815513545227</v>
          </cell>
        </row>
        <row r="159">
          <cell r="D159">
            <v>319.8446485987617</v>
          </cell>
        </row>
        <row r="160">
          <cell r="D160">
            <v>320.06843742295547</v>
          </cell>
        </row>
        <row r="161">
          <cell r="D161">
            <v>321.2768675889077</v>
          </cell>
        </row>
        <row r="162">
          <cell r="D162">
            <v>323.43529458167416</v>
          </cell>
        </row>
        <row r="163">
          <cell r="D163">
            <v>323.057595657047</v>
          </cell>
        </row>
        <row r="164">
          <cell r="D164">
            <v>323.06408228963227</v>
          </cell>
        </row>
        <row r="165">
          <cell r="D165">
            <v>328.0385923652364</v>
          </cell>
        </row>
        <row r="166">
          <cell r="D166">
            <v>326.9026945454655</v>
          </cell>
        </row>
        <row r="169">
          <cell r="D169">
            <v>328.48643275583487</v>
          </cell>
        </row>
        <row r="170">
          <cell r="D170">
            <v>328.9068313962524</v>
          </cell>
        </row>
        <row r="171">
          <cell r="D171">
            <v>328.9130571713971</v>
          </cell>
        </row>
        <row r="172">
          <cell r="D172">
            <v>329.50380093094253</v>
          </cell>
        </row>
        <row r="173">
          <cell r="D173">
            <v>329.7465030122151</v>
          </cell>
        </row>
        <row r="174">
          <cell r="D174">
            <v>330.4608877583465</v>
          </cell>
        </row>
        <row r="175">
          <cell r="D175">
            <v>332.3241869596531</v>
          </cell>
        </row>
        <row r="176">
          <cell r="D176">
            <v>333.2725710091928</v>
          </cell>
        </row>
        <row r="177">
          <cell r="D177">
            <v>333.8594029622477</v>
          </cell>
        </row>
        <row r="178">
          <cell r="D178">
            <v>334.25643581164684</v>
          </cell>
        </row>
        <row r="179">
          <cell r="D179">
            <v>348.8450076382523</v>
          </cell>
        </row>
        <row r="180">
          <cell r="D180">
            <v>352.22754550797094</v>
          </cell>
        </row>
        <row r="181">
          <cell r="D181">
            <v>357.5913205985169</v>
          </cell>
        </row>
        <row r="182">
          <cell r="D182">
            <v>358.6382109492294</v>
          </cell>
        </row>
        <row r="183">
          <cell r="D183">
            <v>359.170545458343</v>
          </cell>
        </row>
        <row r="184">
          <cell r="D184">
            <v>360.495934326671</v>
          </cell>
        </row>
        <row r="185">
          <cell r="D185">
            <v>361.32056069991734</v>
          </cell>
        </row>
        <row r="186">
          <cell r="D186">
            <v>360.8302887356741</v>
          </cell>
        </row>
        <row r="187">
          <cell r="D187">
            <v>360.4544588557289</v>
          </cell>
        </row>
        <row r="188">
          <cell r="D188">
            <v>360.39753179729223</v>
          </cell>
        </row>
        <row r="189">
          <cell r="D189">
            <v>360.5716554567142</v>
          </cell>
        </row>
        <row r="190">
          <cell r="D190">
            <v>360.1404669615706</v>
          </cell>
        </row>
        <row r="191">
          <cell r="D191">
            <v>367.9208167685062</v>
          </cell>
        </row>
        <row r="192">
          <cell r="D192">
            <v>365.2994067778203</v>
          </cell>
        </row>
        <row r="193">
          <cell r="D193">
            <v>366.1079973256066</v>
          </cell>
        </row>
        <row r="194">
          <cell r="D194">
            <v>365.9445147578351</v>
          </cell>
        </row>
        <row r="195">
          <cell r="D195">
            <v>365.9317635692216</v>
          </cell>
        </row>
        <row r="196">
          <cell r="D196">
            <v>366.30591516776144</v>
          </cell>
        </row>
        <row r="197">
          <cell r="D197">
            <v>366.7636112091449</v>
          </cell>
        </row>
        <row r="198">
          <cell r="D198">
            <v>367.27489987593816</v>
          </cell>
        </row>
        <row r="199">
          <cell r="D199">
            <v>367.0571348671245</v>
          </cell>
        </row>
        <row r="200">
          <cell r="D200">
            <v>370.08164812922274</v>
          </cell>
        </row>
        <row r="201">
          <cell r="D201">
            <v>370.6823992231547</v>
          </cell>
        </row>
        <row r="202">
          <cell r="D202">
            <v>376.1524041191428</v>
          </cell>
        </row>
        <row r="203">
          <cell r="D203">
            <v>383.0161297594063</v>
          </cell>
        </row>
        <row r="204">
          <cell r="D204">
            <v>384.32751679412894</v>
          </cell>
        </row>
        <row r="205">
          <cell r="D205">
            <v>389.78550252185613</v>
          </cell>
        </row>
        <row r="206">
          <cell r="D206">
            <v>389.9758118310478</v>
          </cell>
        </row>
        <row r="207">
          <cell r="D207">
            <v>390.9406084124419</v>
          </cell>
        </row>
        <row r="208">
          <cell r="D208">
            <v>391.4890256306403</v>
          </cell>
        </row>
        <row r="209">
          <cell r="D209">
            <v>390.5460651985912</v>
          </cell>
        </row>
        <row r="210">
          <cell r="D210">
            <v>391.9421210791937</v>
          </cell>
        </row>
        <row r="211">
          <cell r="D211">
            <v>393.1966553758106</v>
          </cell>
        </row>
        <row r="212">
          <cell r="D212">
            <v>393.08539315094623</v>
          </cell>
        </row>
        <row r="213">
          <cell r="D213">
            <v>393.7832616509937</v>
          </cell>
        </row>
        <row r="214">
          <cell r="D214">
            <v>394.4870616821722</v>
          </cell>
        </row>
        <row r="215">
          <cell r="D215">
            <v>405.9707188794744</v>
          </cell>
        </row>
        <row r="216">
          <cell r="D216">
            <v>404.3591288918884</v>
          </cell>
        </row>
        <row r="217">
          <cell r="D217">
            <v>404.3736876856543</v>
          </cell>
        </row>
        <row r="218">
          <cell r="D218">
            <v>403.828624554738</v>
          </cell>
        </row>
        <row r="219">
          <cell r="D219">
            <v>407.23663229504285</v>
          </cell>
        </row>
        <row r="220">
          <cell r="D220">
            <v>406.73385665325327</v>
          </cell>
        </row>
        <row r="221">
          <cell r="D221">
            <v>407.05769276478384</v>
          </cell>
        </row>
        <row r="222">
          <cell r="D222">
            <v>407.44683594623797</v>
          </cell>
        </row>
        <row r="223">
          <cell r="D223">
            <v>417.70434563194647</v>
          </cell>
        </row>
        <row r="224">
          <cell r="D224">
            <v>417.417091054419</v>
          </cell>
        </row>
        <row r="225">
          <cell r="D225">
            <v>431.5632816698254</v>
          </cell>
        </row>
        <row r="226">
          <cell r="D226">
            <v>430.3629472507224</v>
          </cell>
        </row>
        <row r="227">
          <cell r="D227">
            <v>443.12029101437656</v>
          </cell>
        </row>
        <row r="228">
          <cell r="D228">
            <v>443.7873446215943</v>
          </cell>
        </row>
        <row r="229">
          <cell r="D229">
            <v>451.5585749910799</v>
          </cell>
        </row>
        <row r="230">
          <cell r="D230">
            <v>453.15598225715587</v>
          </cell>
        </row>
        <row r="231">
          <cell r="D231">
            <v>454.0664611487604</v>
          </cell>
        </row>
        <row r="232">
          <cell r="D232">
            <v>456.11150118712226</v>
          </cell>
        </row>
        <row r="233">
          <cell r="D233">
            <v>457.47170624553354</v>
          </cell>
        </row>
        <row r="234">
          <cell r="D234">
            <v>457.7075491480226</v>
          </cell>
        </row>
        <row r="235">
          <cell r="D235">
            <v>460.2287941365179</v>
          </cell>
        </row>
        <row r="236">
          <cell r="D236">
            <v>463.7669440984422</v>
          </cell>
        </row>
        <row r="237">
          <cell r="D237">
            <v>466.9658127549951</v>
          </cell>
        </row>
        <row r="238">
          <cell r="D238">
            <v>468.3629010637732</v>
          </cell>
        </row>
        <row r="239">
          <cell r="D239">
            <v>482.0867622436403</v>
          </cell>
        </row>
        <row r="240">
          <cell r="D240">
            <v>482.33752857230627</v>
          </cell>
        </row>
        <row r="241">
          <cell r="D241">
            <v>485.5249557763184</v>
          </cell>
        </row>
        <row r="242">
          <cell r="D242">
            <v>485.5301764865299</v>
          </cell>
        </row>
        <row r="243">
          <cell r="D243">
            <v>487.61037525227977</v>
          </cell>
        </row>
        <row r="244">
          <cell r="D244">
            <v>488.7192977234991</v>
          </cell>
        </row>
        <row r="245">
          <cell r="D245">
            <v>489.35869816188824</v>
          </cell>
        </row>
        <row r="246">
          <cell r="D246">
            <v>495.4142384249351</v>
          </cell>
        </row>
        <row r="247">
          <cell r="D247">
            <v>496.37916387959535</v>
          </cell>
        </row>
        <row r="248">
          <cell r="D248">
            <v>488.06997151158595</v>
          </cell>
        </row>
        <row r="249">
          <cell r="D249">
            <v>488.1702633329892</v>
          </cell>
        </row>
        <row r="250">
          <cell r="D250">
            <v>487.81524435597817</v>
          </cell>
        </row>
        <row r="251">
          <cell r="D251">
            <v>498.82151136096076</v>
          </cell>
        </row>
        <row r="252">
          <cell r="D252">
            <v>498.20023311290015</v>
          </cell>
        </row>
        <row r="253">
          <cell r="D253">
            <v>497.06812405352366</v>
          </cell>
        </row>
        <row r="254">
          <cell r="D254">
            <v>498.9051334107986</v>
          </cell>
        </row>
        <row r="255">
          <cell r="D255">
            <v>499.6556898247332</v>
          </cell>
        </row>
        <row r="256">
          <cell r="D256">
            <v>503.53756019588</v>
          </cell>
        </row>
        <row r="257">
          <cell r="D257">
            <v>510.26352052875643</v>
          </cell>
        </row>
        <row r="258">
          <cell r="D258">
            <v>514.1226059850515</v>
          </cell>
        </row>
        <row r="259">
          <cell r="D259">
            <v>515.5051224973356</v>
          </cell>
        </row>
        <row r="260">
          <cell r="D260">
            <v>525.8554870569471</v>
          </cell>
        </row>
        <row r="261">
          <cell r="D261">
            <v>527.6041419330096</v>
          </cell>
        </row>
        <row r="262">
          <cell r="D262">
            <v>528.7599600963484</v>
          </cell>
        </row>
        <row r="263">
          <cell r="D263">
            <v>541.6309944732985</v>
          </cell>
        </row>
        <row r="264">
          <cell r="D264">
            <v>546.3411553764043</v>
          </cell>
        </row>
        <row r="265">
          <cell r="D265">
            <v>549.5200024725061</v>
          </cell>
        </row>
        <row r="266">
          <cell r="D266">
            <v>549.3987048459566</v>
          </cell>
        </row>
        <row r="267">
          <cell r="D267">
            <v>549.6526432473321</v>
          </cell>
        </row>
        <row r="268">
          <cell r="D268">
            <v>555.9154530076472</v>
          </cell>
        </row>
        <row r="269">
          <cell r="D269">
            <v>556.294292146785</v>
          </cell>
        </row>
        <row r="270">
          <cell r="D270">
            <v>560.7537483738134</v>
          </cell>
        </row>
        <row r="271">
          <cell r="D271">
            <v>563.4144697940155</v>
          </cell>
        </row>
        <row r="272">
          <cell r="D272">
            <v>563.9218084600724</v>
          </cell>
        </row>
        <row r="273">
          <cell r="D273">
            <v>565.4863472208629</v>
          </cell>
        </row>
        <row r="274">
          <cell r="D274">
            <v>566.5866675006529</v>
          </cell>
        </row>
        <row r="275">
          <cell r="D275">
            <v>580.379753027978</v>
          </cell>
        </row>
        <row r="276">
          <cell r="D276">
            <v>586.4602538650138</v>
          </cell>
        </row>
        <row r="277">
          <cell r="D277">
            <v>591.6526116987932</v>
          </cell>
        </row>
        <row r="278">
          <cell r="D278">
            <v>592.0467231066863</v>
          </cell>
        </row>
        <row r="279">
          <cell r="D279">
            <v>592.4462757043038</v>
          </cell>
        </row>
        <row r="280">
          <cell r="D280">
            <v>592.6817552605215</v>
          </cell>
        </row>
        <row r="281">
          <cell r="D281">
            <v>592.3802876549339</v>
          </cell>
        </row>
        <row r="282">
          <cell r="D282">
            <v>595.4706738490302</v>
          </cell>
        </row>
        <row r="283">
          <cell r="D283">
            <v>599.1376315504942</v>
          </cell>
        </row>
        <row r="284">
          <cell r="D284">
            <v>598.8191764505241</v>
          </cell>
        </row>
        <row r="285">
          <cell r="D285">
            <v>596.3150049873277</v>
          </cell>
        </row>
        <row r="286">
          <cell r="D286">
            <v>594.9348462816527</v>
          </cell>
        </row>
        <row r="287">
          <cell r="D287">
            <v>602.3651827538082</v>
          </cell>
        </row>
        <row r="288">
          <cell r="D288">
            <v>600.0625639712973</v>
          </cell>
        </row>
        <row r="289">
          <cell r="D289">
            <v>613.1517963123929</v>
          </cell>
        </row>
        <row r="290">
          <cell r="D290">
            <v>616.8352652227325</v>
          </cell>
        </row>
        <row r="291">
          <cell r="D291">
            <v>620.889435496492</v>
          </cell>
        </row>
        <row r="292">
          <cell r="D292">
            <v>622.8248518936895</v>
          </cell>
        </row>
        <row r="293">
          <cell r="D293">
            <v>626.3240610134519</v>
          </cell>
        </row>
        <row r="294">
          <cell r="D294">
            <v>628.6504783318728</v>
          </cell>
        </row>
        <row r="295">
          <cell r="D295">
            <v>632.005282437403</v>
          </cell>
        </row>
        <row r="296">
          <cell r="D296">
            <v>632.8010316282817</v>
          </cell>
        </row>
        <row r="297">
          <cell r="D297">
            <v>632.1088621722937</v>
          </cell>
        </row>
        <row r="298">
          <cell r="D298">
            <v>634.287738748735</v>
          </cell>
        </row>
        <row r="299">
          <cell r="D299">
            <v>647.342605628582</v>
          </cell>
        </row>
        <row r="300">
          <cell r="D300">
            <v>641.02743748293</v>
          </cell>
        </row>
        <row r="301">
          <cell r="D301">
            <v>643.3764148479072</v>
          </cell>
        </row>
        <row r="302">
          <cell r="D302">
            <v>643.5767408682615</v>
          </cell>
        </row>
        <row r="303">
          <cell r="D303">
            <v>656.167134985539</v>
          </cell>
        </row>
        <row r="304">
          <cell r="D304">
            <v>661.7990481237376</v>
          </cell>
        </row>
        <row r="305">
          <cell r="D305">
            <v>659.904285985063</v>
          </cell>
        </row>
        <row r="306">
          <cell r="D306">
            <v>652.2091449324943</v>
          </cell>
        </row>
        <row r="307">
          <cell r="D307">
            <v>652.656100301786</v>
          </cell>
        </row>
        <row r="308">
          <cell r="D308">
            <v>655.1391202258402</v>
          </cell>
        </row>
        <row r="309">
          <cell r="D309">
            <v>662.4705862944955</v>
          </cell>
        </row>
        <row r="310">
          <cell r="D310">
            <v>665.7304129238502</v>
          </cell>
        </row>
        <row r="311">
          <cell r="D311">
            <v>678.6495454603393</v>
          </cell>
        </row>
        <row r="312">
          <cell r="D312">
            <v>677.0447295279134</v>
          </cell>
        </row>
        <row r="313">
          <cell r="D313">
            <v>677.6648448620521</v>
          </cell>
        </row>
        <row r="314">
          <cell r="D314">
            <v>679.6528403876222</v>
          </cell>
        </row>
        <row r="315">
          <cell r="D315">
            <v>685.6403603187011</v>
          </cell>
        </row>
        <row r="316">
          <cell r="D316">
            <v>689.645330197735</v>
          </cell>
        </row>
        <row r="317">
          <cell r="D317">
            <v>692.0580285165482</v>
          </cell>
        </row>
        <row r="318">
          <cell r="D318">
            <v>696.0985481792195</v>
          </cell>
        </row>
        <row r="319">
          <cell r="D319">
            <v>701.0402670647626</v>
          </cell>
        </row>
        <row r="320">
          <cell r="D320">
            <v>697.2928491706125</v>
          </cell>
        </row>
        <row r="321">
          <cell r="D321">
            <v>690.7466315514731</v>
          </cell>
        </row>
        <row r="322">
          <cell r="D322">
            <v>682.022617488169</v>
          </cell>
        </row>
        <row r="323">
          <cell r="D323">
            <v>676.9103954247271</v>
          </cell>
        </row>
        <row r="324">
          <cell r="D324">
            <v>684.1291474993587</v>
          </cell>
        </row>
        <row r="325">
          <cell r="D325">
            <v>693.6517785427959</v>
          </cell>
        </row>
        <row r="326">
          <cell r="D326">
            <v>696.6122673817349</v>
          </cell>
        </row>
        <row r="327">
          <cell r="D327">
            <v>704.8212826541859</v>
          </cell>
        </row>
        <row r="328">
          <cell r="D328">
            <v>725.8675358391022</v>
          </cell>
        </row>
        <row r="329">
          <cell r="D329">
            <v>733.5158901200376</v>
          </cell>
        </row>
        <row r="330">
          <cell r="D330">
            <v>739.1537519097427</v>
          </cell>
        </row>
        <row r="331">
          <cell r="D331">
            <v>743.0165124300669</v>
          </cell>
        </row>
        <row r="332">
          <cell r="D332">
            <v>768.9211307040945</v>
          </cell>
        </row>
        <row r="333">
          <cell r="D333">
            <v>782.9985910256519</v>
          </cell>
        </row>
        <row r="334">
          <cell r="D334">
            <v>786.6212372395893</v>
          </cell>
        </row>
        <row r="335">
          <cell r="D335">
            <v>806.0792214544122</v>
          </cell>
        </row>
        <row r="336">
          <cell r="D336">
            <v>835.4335887237521</v>
          </cell>
        </row>
        <row r="337">
          <cell r="D337">
            <v>842.8586265239996</v>
          </cell>
        </row>
        <row r="338">
          <cell r="D338">
            <v>856.5383829195252</v>
          </cell>
        </row>
        <row r="339">
          <cell r="D339">
            <v>868.4123666960216</v>
          </cell>
        </row>
        <row r="340">
          <cell r="D340">
            <v>892.9378159316833</v>
          </cell>
        </row>
        <row r="341">
          <cell r="D341">
            <v>906.0409009513755</v>
          </cell>
        </row>
        <row r="342">
          <cell r="D342">
            <v>904.781812106287</v>
          </cell>
        </row>
        <row r="343">
          <cell r="D343">
            <v>917.378088240683</v>
          </cell>
        </row>
        <row r="344">
          <cell r="D344">
            <v>927.2462711716743</v>
          </cell>
        </row>
        <row r="345">
          <cell r="D345">
            <v>974.9589964857142</v>
          </cell>
        </row>
        <row r="346">
          <cell r="D346">
            <v>985.9951294665175</v>
          </cell>
        </row>
        <row r="347">
          <cell r="D347">
            <v>1021.5292037228899</v>
          </cell>
        </row>
        <row r="348">
          <cell r="D348">
            <v>1052.5821649534075</v>
          </cell>
        </row>
        <row r="349">
          <cell r="D349">
            <v>1051.3697789919381</v>
          </cell>
        </row>
      </sheetData>
      <sheetData sheetId="8">
        <row r="5">
          <cell r="D5">
            <v>100</v>
          </cell>
        </row>
        <row r="6">
          <cell r="D6">
            <v>102.29056257643701</v>
          </cell>
        </row>
        <row r="7">
          <cell r="D7">
            <v>101.69690175295555</v>
          </cell>
        </row>
        <row r="8">
          <cell r="D8">
            <v>107.58000407664085</v>
          </cell>
        </row>
        <row r="9">
          <cell r="D9">
            <v>117.01487973909498</v>
          </cell>
        </row>
        <row r="10">
          <cell r="D10">
            <v>116.60976355483082</v>
          </cell>
        </row>
        <row r="11">
          <cell r="D11">
            <v>117.707908683245</v>
          </cell>
        </row>
        <row r="12">
          <cell r="D12">
            <v>117.9779861394211</v>
          </cell>
        </row>
        <row r="13">
          <cell r="D13">
            <v>121.38707704851203</v>
          </cell>
        </row>
        <row r="14">
          <cell r="D14">
            <v>124.07256420709335</v>
          </cell>
        </row>
        <row r="15">
          <cell r="D15">
            <v>124.98726049735018</v>
          </cell>
        </row>
        <row r="16">
          <cell r="D16">
            <v>129.83846310640033</v>
          </cell>
        </row>
        <row r="17">
          <cell r="D17">
            <v>130.99520994700367</v>
          </cell>
        </row>
        <row r="18">
          <cell r="D18">
            <v>125.84590297594781</v>
          </cell>
        </row>
        <row r="19">
          <cell r="D19">
            <v>125.2293110476967</v>
          </cell>
        </row>
        <row r="20">
          <cell r="D20">
            <v>125.63442723196086</v>
          </cell>
        </row>
        <row r="21">
          <cell r="D21">
            <v>126.15419894007337</v>
          </cell>
        </row>
        <row r="22">
          <cell r="D22">
            <v>123.29290664492457</v>
          </cell>
        </row>
        <row r="23">
          <cell r="D23">
            <v>123.61394211169996</v>
          </cell>
        </row>
        <row r="24">
          <cell r="D24">
            <v>123.49164288626172</v>
          </cell>
        </row>
        <row r="25">
          <cell r="D25">
            <v>123.5196697920913</v>
          </cell>
        </row>
        <row r="26">
          <cell r="D26">
            <v>123.08397880146758</v>
          </cell>
        </row>
        <row r="27">
          <cell r="D27">
            <v>123.03302079086832</v>
          </cell>
        </row>
        <row r="28">
          <cell r="D28">
            <v>125.73634325315939</v>
          </cell>
        </row>
        <row r="29">
          <cell r="D29">
            <v>124.51589889930696</v>
          </cell>
        </row>
        <row r="30">
          <cell r="D30">
            <v>124.72482674276395</v>
          </cell>
        </row>
        <row r="31">
          <cell r="D31">
            <v>127.40776600081533</v>
          </cell>
        </row>
        <row r="32">
          <cell r="D32">
            <v>127.41031390134529</v>
          </cell>
        </row>
        <row r="33">
          <cell r="D33">
            <v>127.49694251936404</v>
          </cell>
        </row>
        <row r="34">
          <cell r="D34">
            <v>127.9224419078679</v>
          </cell>
        </row>
        <row r="35">
          <cell r="D35">
            <v>129.8868732164696</v>
          </cell>
        </row>
        <row r="36">
          <cell r="D36">
            <v>131.8181818181818</v>
          </cell>
        </row>
        <row r="37">
          <cell r="D37">
            <v>130.8117611088463</v>
          </cell>
        </row>
        <row r="38">
          <cell r="D38">
            <v>130.99011414594375</v>
          </cell>
        </row>
        <row r="39">
          <cell r="D39">
            <v>130.82959641255604</v>
          </cell>
        </row>
        <row r="40">
          <cell r="D40">
            <v>131.43344883815735</v>
          </cell>
        </row>
        <row r="41">
          <cell r="D41">
            <v>135.2552996331023</v>
          </cell>
        </row>
        <row r="42">
          <cell r="D42">
            <v>136.1394211169996</v>
          </cell>
        </row>
        <row r="43">
          <cell r="D43">
            <v>135.5483081940481</v>
          </cell>
        </row>
        <row r="44">
          <cell r="D44">
            <v>135.51008968609864</v>
          </cell>
        </row>
        <row r="45">
          <cell r="D45">
            <v>135.6604158173665</v>
          </cell>
        </row>
        <row r="46">
          <cell r="D46">
            <v>136.34325315939665</v>
          </cell>
        </row>
        <row r="47">
          <cell r="D47">
            <v>136.59804321239298</v>
          </cell>
        </row>
        <row r="48">
          <cell r="D48">
            <v>136.595495311863</v>
          </cell>
        </row>
        <row r="49">
          <cell r="D49">
            <v>134.84763554830818</v>
          </cell>
        </row>
        <row r="50">
          <cell r="D50">
            <v>136.27445984508765</v>
          </cell>
        </row>
        <row r="51">
          <cell r="D51">
            <v>138.30004076640844</v>
          </cell>
        </row>
        <row r="52">
          <cell r="D52">
            <v>137.79300856094576</v>
          </cell>
        </row>
        <row r="53">
          <cell r="D53">
            <v>137.9433346922136</v>
          </cell>
        </row>
        <row r="54">
          <cell r="D54">
            <v>138.3943130860171</v>
          </cell>
        </row>
        <row r="55">
          <cell r="D55">
            <v>139.1739706481859</v>
          </cell>
        </row>
        <row r="56">
          <cell r="D56">
            <v>139.4924582144313</v>
          </cell>
        </row>
        <row r="57">
          <cell r="D57">
            <v>138.9930697105585</v>
          </cell>
        </row>
        <row r="58">
          <cell r="D58">
            <v>139.48481451284144</v>
          </cell>
        </row>
        <row r="59">
          <cell r="D59">
            <v>137.87708927843457</v>
          </cell>
        </row>
        <row r="60">
          <cell r="D60">
            <v>139.5688952303302</v>
          </cell>
        </row>
        <row r="61">
          <cell r="D61">
            <v>141.7626375866286</v>
          </cell>
        </row>
        <row r="62">
          <cell r="D62">
            <v>146.4788014675907</v>
          </cell>
        </row>
        <row r="63">
          <cell r="D63">
            <v>147.82154504688134</v>
          </cell>
        </row>
        <row r="64">
          <cell r="D64">
            <v>149.4572971871178</v>
          </cell>
        </row>
        <row r="65">
          <cell r="D65">
            <v>150.0407664084794</v>
          </cell>
        </row>
        <row r="66">
          <cell r="D66">
            <v>153.5339380350591</v>
          </cell>
        </row>
        <row r="67">
          <cell r="D67">
            <v>155.65633917651851</v>
          </cell>
        </row>
        <row r="68">
          <cell r="D68">
            <v>156.7162657969833</v>
          </cell>
        </row>
        <row r="69">
          <cell r="D69">
            <v>157.58509987770077</v>
          </cell>
        </row>
        <row r="70">
          <cell r="D70">
            <v>159.98267427639624</v>
          </cell>
        </row>
        <row r="71">
          <cell r="D71">
            <v>158.42081125152873</v>
          </cell>
        </row>
        <row r="72">
          <cell r="D72">
            <v>159.2845495311863</v>
          </cell>
        </row>
        <row r="73">
          <cell r="D73">
            <v>159.07307378719935</v>
          </cell>
        </row>
        <row r="74">
          <cell r="D74">
            <v>161.51396249490418</v>
          </cell>
        </row>
        <row r="75">
          <cell r="D75">
            <v>161.61307108305812</v>
          </cell>
        </row>
        <row r="76">
          <cell r="D76">
            <v>162.2261860815389</v>
          </cell>
        </row>
        <row r="77">
          <cell r="D77">
            <v>167.30628178323673</v>
          </cell>
        </row>
        <row r="78">
          <cell r="D78">
            <v>170.66606214121194</v>
          </cell>
        </row>
        <row r="79">
          <cell r="D79">
            <v>169.58805774827871</v>
          </cell>
        </row>
        <row r="80">
          <cell r="D80">
            <v>168.90307579026907</v>
          </cell>
        </row>
        <row r="81">
          <cell r="D81">
            <v>168.2270772022005</v>
          </cell>
        </row>
        <row r="82">
          <cell r="D82">
            <v>172.63342015831506</v>
          </cell>
        </row>
        <row r="83">
          <cell r="D83">
            <v>172.44926107452233</v>
          </cell>
        </row>
        <row r="84">
          <cell r="D84">
            <v>171.6789371020721</v>
          </cell>
        </row>
        <row r="85">
          <cell r="D85">
            <v>171.29489803708964</v>
          </cell>
        </row>
        <row r="86">
          <cell r="D86">
            <v>172.92537968140115</v>
          </cell>
        </row>
        <row r="87">
          <cell r="D87">
            <v>173.56319894722</v>
          </cell>
        </row>
        <row r="88">
          <cell r="D88">
            <v>178.65676970382947</v>
          </cell>
        </row>
        <row r="89">
          <cell r="D89">
            <v>180.12622444194656</v>
          </cell>
        </row>
        <row r="90">
          <cell r="D90">
            <v>182.41406418169885</v>
          </cell>
        </row>
        <row r="91">
          <cell r="D91">
            <v>182.40867415973415</v>
          </cell>
        </row>
        <row r="92">
          <cell r="D92">
            <v>185.05517494438524</v>
          </cell>
        </row>
        <row r="93">
          <cell r="D93">
            <v>187.03825385888533</v>
          </cell>
        </row>
        <row r="94">
          <cell r="D94">
            <v>186.22975056418542</v>
          </cell>
        </row>
        <row r="95">
          <cell r="D95">
            <v>185.50658928392602</v>
          </cell>
        </row>
        <row r="96">
          <cell r="D96">
            <v>186.37573032572843</v>
          </cell>
        </row>
        <row r="98">
          <cell r="D98">
            <v>188.2468163115317</v>
          </cell>
        </row>
        <row r="99">
          <cell r="D99">
            <v>187.05911085288284</v>
          </cell>
        </row>
        <row r="100">
          <cell r="D100">
            <v>191.94040033255715</v>
          </cell>
        </row>
        <row r="101">
          <cell r="D101">
            <v>197.19059832590267</v>
          </cell>
        </row>
        <row r="102">
          <cell r="D102">
            <v>197.4605313846865</v>
          </cell>
        </row>
        <row r="103">
          <cell r="D103">
            <v>202.60658020618462</v>
          </cell>
        </row>
        <row r="104">
          <cell r="D104">
            <v>202.56541541472006</v>
          </cell>
        </row>
        <row r="105">
          <cell r="D105">
            <v>203.46879138478332</v>
          </cell>
        </row>
        <row r="106">
          <cell r="D106">
            <v>205.46854546194015</v>
          </cell>
        </row>
        <row r="107">
          <cell r="D107">
            <v>217.8368782154154</v>
          </cell>
        </row>
        <row r="108">
          <cell r="D108">
            <v>222.09957110204343</v>
          </cell>
        </row>
        <row r="109">
          <cell r="D109">
            <v>234.0432091763654</v>
          </cell>
        </row>
        <row r="110">
          <cell r="D110">
            <v>234.37657650396346</v>
          </cell>
        </row>
        <row r="112">
          <cell r="D112">
            <v>237.43428685324022</v>
          </cell>
        </row>
        <row r="113">
          <cell r="D113">
            <v>237.80663890397622</v>
          </cell>
        </row>
        <row r="114">
          <cell r="D114">
            <v>238.8258756870685</v>
          </cell>
        </row>
        <row r="115">
          <cell r="D115">
            <v>238.0930284788227</v>
          </cell>
        </row>
        <row r="116">
          <cell r="D116">
            <v>245.11983383554633</v>
          </cell>
        </row>
        <row r="117">
          <cell r="D117">
            <v>247.46499050536823</v>
          </cell>
        </row>
        <row r="118">
          <cell r="D118">
            <v>246.2813533373521</v>
          </cell>
        </row>
        <row r="119">
          <cell r="D119">
            <v>253.4912564875485</v>
          </cell>
        </row>
        <row r="120">
          <cell r="D120">
            <v>253.17887295447545</v>
          </cell>
        </row>
        <row r="121">
          <cell r="D121">
            <v>252.05109999492862</v>
          </cell>
        </row>
        <row r="122">
          <cell r="D122">
            <v>254.03370935264388</v>
          </cell>
        </row>
        <row r="123">
          <cell r="D123">
            <v>256.8380926178009</v>
          </cell>
        </row>
        <row r="124">
          <cell r="D124">
            <v>260.2405649393452</v>
          </cell>
        </row>
        <row r="125">
          <cell r="D125">
            <v>260.5105372774171</v>
          </cell>
        </row>
        <row r="126">
          <cell r="D126">
            <v>267.67096070011206</v>
          </cell>
        </row>
        <row r="127">
          <cell r="D127">
            <v>276.41701557462443</v>
          </cell>
        </row>
        <row r="128">
          <cell r="D128">
            <v>279.19335272695815</v>
          </cell>
        </row>
        <row r="130">
          <cell r="D130">
            <v>281.2436867114378</v>
          </cell>
        </row>
        <row r="131">
          <cell r="D131">
            <v>286.7603522757842</v>
          </cell>
        </row>
        <row r="132">
          <cell r="D132">
            <v>287.9919266803112</v>
          </cell>
        </row>
        <row r="133">
          <cell r="D133">
            <v>289.1844180245235</v>
          </cell>
        </row>
        <row r="134">
          <cell r="D134">
            <v>294.5975745463176</v>
          </cell>
        </row>
        <row r="135">
          <cell r="D135">
            <v>296.12181389859205</v>
          </cell>
        </row>
        <row r="136">
          <cell r="D136">
            <v>298.0610054303017</v>
          </cell>
        </row>
        <row r="137">
          <cell r="D137">
            <v>302.813871968263</v>
          </cell>
        </row>
        <row r="138">
          <cell r="D138">
            <v>300.42888927983853</v>
          </cell>
        </row>
        <row r="139">
          <cell r="D139">
            <v>308.1084052952738</v>
          </cell>
        </row>
        <row r="140">
          <cell r="D140">
            <v>307.559257764211</v>
          </cell>
        </row>
        <row r="141">
          <cell r="D141">
            <v>308.9167834373304</v>
          </cell>
        </row>
        <row r="142">
          <cell r="D142">
            <v>308.9303709075179</v>
          </cell>
        </row>
        <row r="143">
          <cell r="D143">
            <v>327.61482176563624</v>
          </cell>
        </row>
        <row r="145">
          <cell r="D145">
            <v>315.00882440290206</v>
          </cell>
        </row>
        <row r="146">
          <cell r="D146">
            <v>317.74406527417545</v>
          </cell>
        </row>
        <row r="147">
          <cell r="D147">
            <v>317.3329216540463</v>
          </cell>
        </row>
        <row r="148">
          <cell r="D148">
            <v>318.1245197986201</v>
          </cell>
        </row>
        <row r="149">
          <cell r="D149">
            <v>321.48076354727874</v>
          </cell>
        </row>
        <row r="150">
          <cell r="D150">
            <v>319.24196392972885</v>
          </cell>
        </row>
        <row r="151">
          <cell r="D151">
            <v>317.28418014913524</v>
          </cell>
        </row>
        <row r="152">
          <cell r="D152">
            <v>321.79743289245704</v>
          </cell>
        </row>
        <row r="153">
          <cell r="D153">
            <v>320.004527782797</v>
          </cell>
        </row>
        <row r="154">
          <cell r="D154">
            <v>321.8764121828221</v>
          </cell>
        </row>
        <row r="155">
          <cell r="D155">
            <v>321.54966357582583</v>
          </cell>
        </row>
        <row r="156">
          <cell r="D156">
            <v>321.75546104100584</v>
          </cell>
        </row>
        <row r="157">
          <cell r="D157">
            <v>321.53115985636896</v>
          </cell>
        </row>
        <row r="158">
          <cell r="D158">
            <v>321.62172277598756</v>
          </cell>
        </row>
        <row r="159">
          <cell r="D159">
            <v>321.85143968339236</v>
          </cell>
        </row>
        <row r="160">
          <cell r="D160">
            <v>323.0744904084751</v>
          </cell>
        </row>
        <row r="161">
          <cell r="D161">
            <v>325.3354042273272</v>
          </cell>
        </row>
        <row r="162">
          <cell r="D162">
            <v>324.86559027721245</v>
          </cell>
        </row>
        <row r="163">
          <cell r="D163">
            <v>324.8726608041594</v>
          </cell>
        </row>
        <row r="164">
          <cell r="D164">
            <v>329.8033755108396</v>
          </cell>
        </row>
        <row r="165">
          <cell r="D165">
            <v>328.6411012301521</v>
          </cell>
        </row>
        <row r="168">
          <cell r="D168">
            <v>330.18647153209935</v>
          </cell>
        </row>
        <row r="169">
          <cell r="D169">
            <v>330.60970098940174</v>
          </cell>
        </row>
        <row r="170">
          <cell r="D170">
            <v>330.61568253611483</v>
          </cell>
        </row>
        <row r="171">
          <cell r="D171">
            <v>331.21187602770027</v>
          </cell>
        </row>
        <row r="172">
          <cell r="D172">
            <v>331.45115073519383</v>
          </cell>
        </row>
        <row r="173">
          <cell r="D173">
            <v>332.17131596128274</v>
          </cell>
        </row>
        <row r="174">
          <cell r="D174">
            <v>334.0391421633955</v>
          </cell>
        </row>
        <row r="175">
          <cell r="D175">
            <v>334.9992039129727</v>
          </cell>
        </row>
        <row r="176">
          <cell r="D176">
            <v>335.5851069275324</v>
          </cell>
        </row>
        <row r="177">
          <cell r="D177">
            <v>335.98596210257824</v>
          </cell>
        </row>
        <row r="178">
          <cell r="D178">
            <v>350.5928050034982</v>
          </cell>
        </row>
        <row r="179">
          <cell r="D179">
            <v>354.0045942739246</v>
          </cell>
        </row>
        <row r="180">
          <cell r="D180">
            <v>359.44728843333803</v>
          </cell>
        </row>
        <row r="181">
          <cell r="D181">
            <v>360.5013478793388</v>
          </cell>
        </row>
        <row r="182">
          <cell r="D182">
            <v>361.0369835752542</v>
          </cell>
        </row>
        <row r="183">
          <cell r="D183">
            <v>362.3728432896504</v>
          </cell>
        </row>
        <row r="184">
          <cell r="D184">
            <v>363.2071901586776</v>
          </cell>
        </row>
        <row r="185">
          <cell r="D185">
            <v>362.705872242182</v>
          </cell>
        </row>
        <row r="186">
          <cell r="D186">
            <v>362.32982392577014</v>
          </cell>
        </row>
        <row r="187">
          <cell r="D187">
            <v>362.27168906170664</v>
          </cell>
        </row>
        <row r="188">
          <cell r="D188">
            <v>362.4484861257735</v>
          </cell>
        </row>
        <row r="189">
          <cell r="D189">
            <v>362.004067335735</v>
          </cell>
        </row>
        <row r="190">
          <cell r="D190">
            <v>369.7427300695047</v>
          </cell>
        </row>
        <row r="191">
          <cell r="D191">
            <v>367.09688408529104</v>
          </cell>
        </row>
        <row r="192">
          <cell r="D192">
            <v>367.9282697975358</v>
          </cell>
        </row>
        <row r="193">
          <cell r="D193">
            <v>367.7570155858899</v>
          </cell>
        </row>
        <row r="194">
          <cell r="D194">
            <v>367.7430689774032</v>
          </cell>
        </row>
        <row r="195">
          <cell r="D195">
            <v>368.11533293813136</v>
          </cell>
        </row>
        <row r="196">
          <cell r="D196">
            <v>368.5736479551146</v>
          </cell>
        </row>
        <row r="197">
          <cell r="D197">
            <v>369.0871332939152</v>
          </cell>
        </row>
        <row r="198">
          <cell r="D198">
            <v>368.86355537193623</v>
          </cell>
        </row>
        <row r="199">
          <cell r="D199">
            <v>371.89849069542805</v>
          </cell>
        </row>
        <row r="200">
          <cell r="D200">
            <v>372.5727355759607</v>
          </cell>
        </row>
        <row r="201">
          <cell r="D201">
            <v>378.15984808970995</v>
          </cell>
        </row>
        <row r="202">
          <cell r="D202">
            <v>384.9069178827457</v>
          </cell>
        </row>
        <row r="203">
          <cell r="D203">
            <v>386.2459911433245</v>
          </cell>
        </row>
        <row r="204">
          <cell r="D204">
            <v>391.79057004059246</v>
          </cell>
        </row>
        <row r="205">
          <cell r="D205">
            <v>391.9773647684182</v>
          </cell>
        </row>
        <row r="206">
          <cell r="D206">
            <v>392.9581465484954</v>
          </cell>
        </row>
        <row r="207">
          <cell r="D207">
            <v>393.5181138319019</v>
          </cell>
        </row>
        <row r="208">
          <cell r="D208">
            <v>392.5386887273837</v>
          </cell>
        </row>
        <row r="209">
          <cell r="D209">
            <v>393.9471724263244</v>
          </cell>
        </row>
        <row r="210">
          <cell r="D210">
            <v>395.2023356688031</v>
          </cell>
        </row>
        <row r="211">
          <cell r="D211">
            <v>395.0711883971185</v>
          </cell>
        </row>
        <row r="212">
          <cell r="D212">
            <v>395.750364264361</v>
          </cell>
        </row>
        <row r="213">
          <cell r="D213">
            <v>396.46216772201313</v>
          </cell>
        </row>
        <row r="214">
          <cell r="D214">
            <v>407.88758825913675</v>
          </cell>
        </row>
        <row r="215">
          <cell r="D215">
            <v>406.2394626742351</v>
          </cell>
        </row>
        <row r="216">
          <cell r="D216">
            <v>406.2544722970515</v>
          </cell>
        </row>
        <row r="217">
          <cell r="D217">
            <v>405.69633853940667</v>
          </cell>
        </row>
        <row r="218">
          <cell r="D218">
            <v>409.1661510811156</v>
          </cell>
        </row>
        <row r="219">
          <cell r="D219">
            <v>408.65168457233324</v>
          </cell>
        </row>
        <row r="220">
          <cell r="D220">
            <v>408.9831983478564</v>
          </cell>
        </row>
        <row r="221">
          <cell r="D221">
            <v>409.3773351002818</v>
          </cell>
        </row>
        <row r="222">
          <cell r="D222">
            <v>419.806151878232</v>
          </cell>
        </row>
        <row r="223">
          <cell r="D223">
            <v>419.5096688809931</v>
          </cell>
        </row>
        <row r="224">
          <cell r="D224">
            <v>433.74865442962437</v>
          </cell>
        </row>
        <row r="225">
          <cell r="D225">
            <v>432.5586184138553</v>
          </cell>
        </row>
        <row r="226">
          <cell r="D226">
            <v>445.25251987977373</v>
          </cell>
        </row>
        <row r="227">
          <cell r="D227">
            <v>445.9284838170666</v>
          </cell>
        </row>
        <row r="228">
          <cell r="D228">
            <v>453.78906045216394</v>
          </cell>
        </row>
        <row r="229">
          <cell r="D229">
            <v>455.41656531631656</v>
          </cell>
        </row>
        <row r="230">
          <cell r="D230">
            <v>456.3427893160431</v>
          </cell>
        </row>
        <row r="231">
          <cell r="D231">
            <v>458.41355042106653</v>
          </cell>
        </row>
        <row r="232">
          <cell r="D232">
            <v>459.77133349877687</v>
          </cell>
        </row>
        <row r="233">
          <cell r="D233">
            <v>460.00734316314276</v>
          </cell>
        </row>
        <row r="234">
          <cell r="D234">
            <v>462.55594811874107</v>
          </cell>
        </row>
        <row r="235">
          <cell r="D235">
            <v>466.11464534618716</v>
          </cell>
        </row>
        <row r="236">
          <cell r="D236">
            <v>469.330623156947</v>
          </cell>
        </row>
        <row r="237">
          <cell r="D237">
            <v>470.74519327764096</v>
          </cell>
        </row>
        <row r="238">
          <cell r="D238">
            <v>484.39152441926046</v>
          </cell>
        </row>
        <row r="239">
          <cell r="D239">
            <v>484.6418091175751</v>
          </cell>
        </row>
        <row r="240">
          <cell r="D240">
            <v>487.87183307285085</v>
          </cell>
        </row>
        <row r="241">
          <cell r="D241">
            <v>487.86574737367056</v>
          </cell>
        </row>
        <row r="242">
          <cell r="D242">
            <v>489.9292843995864</v>
          </cell>
        </row>
        <row r="243">
          <cell r="D243">
            <v>491.05906570227484</v>
          </cell>
        </row>
        <row r="244">
          <cell r="D244">
            <v>491.70099170519507</v>
          </cell>
        </row>
        <row r="245">
          <cell r="D245">
            <v>497.82222114455135</v>
          </cell>
        </row>
        <row r="246">
          <cell r="D246">
            <v>498.76577960770334</v>
          </cell>
        </row>
        <row r="247">
          <cell r="D247">
            <v>490.6235380056684</v>
          </cell>
        </row>
        <row r="248">
          <cell r="D248">
            <v>490.69684028000245</v>
          </cell>
        </row>
        <row r="249">
          <cell r="D249">
            <v>490.3136597074942</v>
          </cell>
        </row>
        <row r="250">
          <cell r="D250">
            <v>501.27000627573744</v>
          </cell>
        </row>
        <row r="251">
          <cell r="D251">
            <v>500.6465688146078</v>
          </cell>
        </row>
        <row r="252">
          <cell r="D252">
            <v>499.49217017036193</v>
          </cell>
        </row>
        <row r="253">
          <cell r="D253">
            <v>501.3534617143486</v>
          </cell>
        </row>
        <row r="254">
          <cell r="D254">
            <v>502.12308327347773</v>
          </cell>
        </row>
        <row r="255">
          <cell r="D255">
            <v>505.78236608977915</v>
          </cell>
        </row>
        <row r="256">
          <cell r="D256">
            <v>512.3978075139652</v>
          </cell>
        </row>
        <row r="257">
          <cell r="D257">
            <v>516.0785814679675</v>
          </cell>
        </row>
        <row r="258">
          <cell r="D258">
            <v>517.3089838013772</v>
          </cell>
        </row>
        <row r="259">
          <cell r="D259">
            <v>527.7219947042043</v>
          </cell>
        </row>
        <row r="260">
          <cell r="D260">
            <v>529.4757367477828</v>
          </cell>
        </row>
        <row r="261">
          <cell r="D261">
            <v>530.6988819312977</v>
          </cell>
        </row>
        <row r="262">
          <cell r="D262">
            <v>543.4991229280364</v>
          </cell>
        </row>
        <row r="263">
          <cell r="D263">
            <v>548.1883571178384</v>
          </cell>
        </row>
        <row r="264">
          <cell r="D264">
            <v>551.4106176358936</v>
          </cell>
        </row>
        <row r="265">
          <cell r="D265">
            <v>551.2873402417188</v>
          </cell>
        </row>
        <row r="266">
          <cell r="D266">
            <v>551.5655337906186</v>
          </cell>
        </row>
        <row r="267">
          <cell r="D267">
            <v>557.9306563775692</v>
          </cell>
        </row>
        <row r="268">
          <cell r="D268">
            <v>558.3130088052501</v>
          </cell>
        </row>
        <row r="269">
          <cell r="D269">
            <v>562.8166357571664</v>
          </cell>
        </row>
        <row r="270">
          <cell r="D270">
            <v>565.5166054805334</v>
          </cell>
        </row>
        <row r="271">
          <cell r="D271">
            <v>565.9984897543754</v>
          </cell>
        </row>
        <row r="272">
          <cell r="D272">
            <v>567.5507492686835</v>
          </cell>
        </row>
        <row r="273">
          <cell r="D273">
            <v>568.6542734081523</v>
          </cell>
        </row>
        <row r="274">
          <cell r="D274">
            <v>582.4219246564553</v>
          </cell>
        </row>
        <row r="275">
          <cell r="D275">
            <v>588.409779071431</v>
          </cell>
        </row>
        <row r="276">
          <cell r="D276">
            <v>593.6920795779909</v>
          </cell>
        </row>
        <row r="277">
          <cell r="D277">
            <v>594.0851193299736</v>
          </cell>
        </row>
        <row r="278">
          <cell r="D278">
            <v>594.4916156418369</v>
          </cell>
        </row>
        <row r="279">
          <cell r="D279">
            <v>594.7344530362637</v>
          </cell>
        </row>
        <row r="280">
          <cell r="D280">
            <v>594.4237359874661</v>
          </cell>
        </row>
        <row r="281">
          <cell r="D281">
            <v>597.5215620879754</v>
          </cell>
        </row>
        <row r="282">
          <cell r="D282">
            <v>601.2263053323928</v>
          </cell>
        </row>
        <row r="283">
          <cell r="D283">
            <v>600.8917458082857</v>
          </cell>
        </row>
        <row r="284">
          <cell r="D284">
            <v>598.3293833600904</v>
          </cell>
        </row>
        <row r="285">
          <cell r="D285">
            <v>596.9247449426307</v>
          </cell>
        </row>
        <row r="286">
          <cell r="D286">
            <v>604.1968469021598</v>
          </cell>
        </row>
        <row r="287">
          <cell r="D287">
            <v>601.8150925493163</v>
          </cell>
        </row>
        <row r="288">
          <cell r="D288">
            <v>615.1071700889823</v>
          </cell>
        </row>
        <row r="289">
          <cell r="D289">
            <v>618.8193352316042</v>
          </cell>
        </row>
        <row r="290">
          <cell r="D290">
            <v>622.9276246516849</v>
          </cell>
        </row>
        <row r="291">
          <cell r="D291">
            <v>624.8911000783049</v>
          </cell>
        </row>
        <row r="292">
          <cell r="D292">
            <v>628.4439552081068</v>
          </cell>
        </row>
        <row r="293">
          <cell r="D293">
            <v>630.8271254703303</v>
          </cell>
        </row>
        <row r="294">
          <cell r="D294">
            <v>634.2432662001579</v>
          </cell>
        </row>
        <row r="295">
          <cell r="D295">
            <v>635.0334341689886</v>
          </cell>
        </row>
        <row r="296">
          <cell r="D296">
            <v>634.3389043603204</v>
          </cell>
        </row>
        <row r="297">
          <cell r="D297">
            <v>636.5265266031863</v>
          </cell>
        </row>
        <row r="298">
          <cell r="D298">
            <v>649.7372878563654</v>
          </cell>
        </row>
        <row r="299">
          <cell r="D299">
            <v>643.2274250693777</v>
          </cell>
        </row>
        <row r="300">
          <cell r="D300">
            <v>645.4765043864833</v>
          </cell>
        </row>
        <row r="301">
          <cell r="D301">
            <v>645.6743941264352</v>
          </cell>
        </row>
        <row r="302">
          <cell r="D302">
            <v>658.4124752254213</v>
          </cell>
        </row>
        <row r="303">
          <cell r="D303">
            <v>664.1014135051656</v>
          </cell>
        </row>
        <row r="304">
          <cell r="D304">
            <v>662.1874630507398</v>
          </cell>
        </row>
        <row r="305">
          <cell r="D305">
            <v>654.3800928034213</v>
          </cell>
        </row>
        <row r="306">
          <cell r="D306">
            <v>654.8270851618767</v>
          </cell>
        </row>
        <row r="307">
          <cell r="D307">
            <v>657.3406067268943</v>
          </cell>
        </row>
        <row r="308">
          <cell r="D308">
            <v>664.7552064067615</v>
          </cell>
        </row>
        <row r="309">
          <cell r="D309">
            <v>668.0868359918703</v>
          </cell>
        </row>
        <row r="310">
          <cell r="D310">
            <v>680.9818607573443</v>
          </cell>
        </row>
        <row r="311">
          <cell r="D311">
            <v>679.3875359042906</v>
          </cell>
        </row>
        <row r="312">
          <cell r="D312">
            <v>680.0050227317734</v>
          </cell>
        </row>
        <row r="313">
          <cell r="D313">
            <v>682.0263556889224</v>
          </cell>
        </row>
        <row r="314">
          <cell r="D314">
            <v>688.0724878766592</v>
          </cell>
        </row>
        <row r="315">
          <cell r="D315">
            <v>692.1394020925238</v>
          </cell>
        </row>
        <row r="316">
          <cell r="D316">
            <v>694.6215430777645</v>
          </cell>
        </row>
        <row r="317">
          <cell r="D317">
            <v>698.6983788035145</v>
          </cell>
        </row>
        <row r="318">
          <cell r="D318">
            <v>703.7501311690403</v>
          </cell>
        </row>
        <row r="319">
          <cell r="D319">
            <v>699.9259165884988</v>
          </cell>
        </row>
        <row r="320">
          <cell r="D320">
            <v>693.2750316720156</v>
          </cell>
        </row>
        <row r="321">
          <cell r="D321">
            <v>684.458614198554</v>
          </cell>
        </row>
        <row r="322">
          <cell r="D322">
            <v>679.2896151079947</v>
          </cell>
        </row>
        <row r="323">
          <cell r="D323">
            <v>686.616603944598</v>
          </cell>
        </row>
        <row r="324">
          <cell r="D324">
            <v>696.2709175590371</v>
          </cell>
        </row>
        <row r="325">
          <cell r="D325">
            <v>699.2061568560573</v>
          </cell>
        </row>
        <row r="326">
          <cell r="D326">
            <v>707.4633500951745</v>
          </cell>
        </row>
        <row r="327">
          <cell r="D327">
            <v>728.7630838956786</v>
          </cell>
        </row>
        <row r="328">
          <cell r="D328">
            <v>736.5458642085323</v>
          </cell>
        </row>
        <row r="329">
          <cell r="D329">
            <v>742.2730458589889</v>
          </cell>
        </row>
        <row r="330">
          <cell r="D330">
            <v>746.1804608592422</v>
          </cell>
        </row>
        <row r="331">
          <cell r="D331">
            <v>772.3478348382744</v>
          </cell>
        </row>
        <row r="332">
          <cell r="D332">
            <v>786.5211142269851</v>
          </cell>
        </row>
        <row r="333">
          <cell r="D333">
            <v>790.1765467026712</v>
          </cell>
        </row>
        <row r="334">
          <cell r="D334">
            <v>809.8683624849853</v>
          </cell>
        </row>
        <row r="335">
          <cell r="D335">
            <v>839.2329374117438</v>
          </cell>
        </row>
        <row r="336">
          <cell r="D336">
            <v>846.6796321325077</v>
          </cell>
        </row>
        <row r="337">
          <cell r="D337">
            <v>860.4791758352907</v>
          </cell>
        </row>
        <row r="338">
          <cell r="D338">
            <v>872.3398364851149</v>
          </cell>
        </row>
        <row r="339">
          <cell r="D339">
            <v>896.9775412446769</v>
          </cell>
        </row>
        <row r="340">
          <cell r="D340">
            <v>910.2363297190157</v>
          </cell>
        </row>
        <row r="341">
          <cell r="D341">
            <v>908.9538031715198</v>
          </cell>
        </row>
        <row r="342">
          <cell r="D342">
            <v>921.729148154916</v>
          </cell>
        </row>
        <row r="343">
          <cell r="D343">
            <v>931.671719247289</v>
          </cell>
        </row>
        <row r="344">
          <cell r="D344">
            <v>979.9432159863692</v>
          </cell>
        </row>
        <row r="345">
          <cell r="D345">
            <v>991.1425169750828</v>
          </cell>
        </row>
        <row r="346">
          <cell r="D346">
            <v>1026.3676928210914</v>
          </cell>
        </row>
        <row r="347">
          <cell r="D347">
            <v>1057.7375054044692</v>
          </cell>
        </row>
        <row r="348">
          <cell r="D348">
            <v>1056.5499898313697</v>
          </cell>
        </row>
      </sheetData>
      <sheetData sheetId="9">
        <row r="5">
          <cell r="D5">
            <v>100</v>
          </cell>
        </row>
        <row r="6">
          <cell r="D6">
            <v>102.01518365524171</v>
          </cell>
        </row>
        <row r="7">
          <cell r="D7">
            <v>101.54069442893827</v>
          </cell>
        </row>
        <row r="8">
          <cell r="D8">
            <v>107.30155185888133</v>
          </cell>
        </row>
        <row r="9">
          <cell r="D9">
            <v>116.18845595623536</v>
          </cell>
        </row>
        <row r="10">
          <cell r="D10">
            <v>115.8032823490008</v>
          </cell>
        </row>
        <row r="11">
          <cell r="D11">
            <v>117.05370101596517</v>
          </cell>
        </row>
        <row r="12">
          <cell r="D12">
            <v>117.31048342078822</v>
          </cell>
        </row>
        <row r="13">
          <cell r="D13">
            <v>121.11756168359943</v>
          </cell>
        </row>
        <row r="14">
          <cell r="D14">
            <v>123.57932343418557</v>
          </cell>
        </row>
        <row r="15">
          <cell r="D15">
            <v>124.38874623199733</v>
          </cell>
        </row>
        <row r="16">
          <cell r="D16">
            <v>129.9263146142682</v>
          </cell>
        </row>
        <row r="17">
          <cell r="D17">
            <v>131.99732053142793</v>
          </cell>
        </row>
        <row r="18">
          <cell r="D18">
            <v>127.33616166127052</v>
          </cell>
        </row>
        <row r="19">
          <cell r="D19">
            <v>126.75561013732278</v>
          </cell>
        </row>
        <row r="20">
          <cell r="D20">
            <v>127.15194819694095</v>
          </cell>
        </row>
        <row r="21">
          <cell r="D21">
            <v>127.56503293513454</v>
          </cell>
        </row>
        <row r="22">
          <cell r="D22">
            <v>124.95813330356147</v>
          </cell>
        </row>
        <row r="23">
          <cell r="D23">
            <v>125.22608016076812</v>
          </cell>
        </row>
        <row r="24">
          <cell r="D24">
            <v>125.11443563693201</v>
          </cell>
        </row>
        <row r="25">
          <cell r="D25">
            <v>125.17025789885007</v>
          </cell>
        </row>
        <row r="26">
          <cell r="D26">
            <v>124.7850842916155</v>
          </cell>
        </row>
        <row r="27">
          <cell r="D27">
            <v>124.72367980350565</v>
          </cell>
        </row>
        <row r="28">
          <cell r="D28">
            <v>127.6320196494362</v>
          </cell>
        </row>
        <row r="29">
          <cell r="D29">
            <v>126.53790331584237</v>
          </cell>
        </row>
        <row r="30">
          <cell r="D30">
            <v>127.99486435190354</v>
          </cell>
        </row>
        <row r="31">
          <cell r="D31">
            <v>131.18789773361618</v>
          </cell>
        </row>
        <row r="32">
          <cell r="D32">
            <v>131.19347995980797</v>
          </cell>
        </row>
        <row r="33">
          <cell r="D33">
            <v>131.28837780506868</v>
          </cell>
        </row>
        <row r="34">
          <cell r="D34">
            <v>132.05314279334598</v>
          </cell>
        </row>
        <row r="35">
          <cell r="D35">
            <v>133.82829072234009</v>
          </cell>
        </row>
        <row r="36">
          <cell r="D36">
            <v>135.56436306799154</v>
          </cell>
        </row>
        <row r="37">
          <cell r="D37">
            <v>134.64887797253544</v>
          </cell>
        </row>
        <row r="38">
          <cell r="D38">
            <v>134.805180305906</v>
          </cell>
        </row>
        <row r="39">
          <cell r="D39">
            <v>134.67120687730267</v>
          </cell>
        </row>
        <row r="40">
          <cell r="D40">
            <v>135.27966953220945</v>
          </cell>
        </row>
        <row r="41">
          <cell r="D41">
            <v>139.421681366529</v>
          </cell>
        </row>
        <row r="42">
          <cell r="D42">
            <v>140.67210003349336</v>
          </cell>
        </row>
        <row r="43">
          <cell r="D43">
            <v>140.12504186669645</v>
          </cell>
        </row>
        <row r="44">
          <cell r="D44">
            <v>140.10271296192923</v>
          </cell>
        </row>
        <row r="45">
          <cell r="D45">
            <v>140.24785084291616</v>
          </cell>
        </row>
        <row r="46">
          <cell r="D46">
            <v>140.83398459305573</v>
          </cell>
        </row>
        <row r="47">
          <cell r="D47">
            <v>141.0405269621525</v>
          </cell>
        </row>
        <row r="48">
          <cell r="D48">
            <v>141.05169141453612</v>
          </cell>
        </row>
        <row r="49">
          <cell r="D49">
            <v>139.47192140225522</v>
          </cell>
        </row>
        <row r="50">
          <cell r="D50">
            <v>140.8060734620967</v>
          </cell>
        </row>
        <row r="51">
          <cell r="D51">
            <v>142.68728368873508</v>
          </cell>
        </row>
        <row r="52">
          <cell r="D52">
            <v>142.78218153399578</v>
          </cell>
        </row>
        <row r="53">
          <cell r="D53">
            <v>142.34676789103494</v>
          </cell>
        </row>
        <row r="54">
          <cell r="D54">
            <v>142.88266160544828</v>
          </cell>
        </row>
        <row r="55">
          <cell r="D55">
            <v>143.9935246176175</v>
          </cell>
        </row>
        <row r="56">
          <cell r="D56">
            <v>144.2893826057832</v>
          </cell>
        </row>
        <row r="57">
          <cell r="D57">
            <v>143.83722228424696</v>
          </cell>
        </row>
        <row r="58">
          <cell r="D58">
            <v>144.2838003795914</v>
          </cell>
        </row>
        <row r="59">
          <cell r="D59">
            <v>142.8156748911466</v>
          </cell>
        </row>
        <row r="60">
          <cell r="D60">
            <v>144.35078709389305</v>
          </cell>
        </row>
        <row r="61">
          <cell r="D61">
            <v>146.31573071340853</v>
          </cell>
        </row>
        <row r="62">
          <cell r="D62">
            <v>150.54705816679694</v>
          </cell>
        </row>
        <row r="63">
          <cell r="D63">
            <v>151.71932566707605</v>
          </cell>
        </row>
        <row r="64">
          <cell r="D64">
            <v>153.50005582226194</v>
          </cell>
        </row>
        <row r="65">
          <cell r="D65">
            <v>154.08618957240145</v>
          </cell>
        </row>
        <row r="66">
          <cell r="D66">
            <v>157.30155185888137</v>
          </cell>
        </row>
        <row r="67">
          <cell r="D67">
            <v>159.1492687283689</v>
          </cell>
        </row>
        <row r="68">
          <cell r="D68">
            <v>160.1373227643184</v>
          </cell>
        </row>
        <row r="69">
          <cell r="D69">
            <v>160.9690744668974</v>
          </cell>
        </row>
        <row r="70">
          <cell r="D70">
            <v>163.11264932455063</v>
          </cell>
        </row>
        <row r="71">
          <cell r="D71">
            <v>161.6780171932567</v>
          </cell>
        </row>
        <row r="72">
          <cell r="D72">
            <v>162.5488444791783</v>
          </cell>
        </row>
        <row r="73">
          <cell r="D73">
            <v>162.3367198838897</v>
          </cell>
        </row>
        <row r="74">
          <cell r="D74">
            <v>164.46913028915932</v>
          </cell>
        </row>
        <row r="75">
          <cell r="D75">
            <v>164.5700522345198</v>
          </cell>
        </row>
        <row r="76">
          <cell r="D76">
            <v>165.48241458102686</v>
          </cell>
        </row>
        <row r="77">
          <cell r="D77">
            <v>169.9616108254927</v>
          </cell>
        </row>
        <row r="78">
          <cell r="D78">
            <v>172.46162733403176</v>
          </cell>
        </row>
        <row r="79">
          <cell r="D79">
            <v>171.6821681639844</v>
          </cell>
        </row>
        <row r="80">
          <cell r="D80">
            <v>171.10026776975545</v>
          </cell>
        </row>
        <row r="81">
          <cell r="D81">
            <v>170.74106999554007</v>
          </cell>
        </row>
        <row r="82">
          <cell r="D82">
            <v>174.12471302864898</v>
          </cell>
        </row>
        <row r="83">
          <cell r="D83">
            <v>173.8265788760502</v>
          </cell>
        </row>
        <row r="84">
          <cell r="D84">
            <v>173.40272550247607</v>
          </cell>
        </row>
        <row r="85">
          <cell r="D85">
            <v>173.24108650407914</v>
          </cell>
        </row>
        <row r="86">
          <cell r="D86">
            <v>174.2324723609136</v>
          </cell>
        </row>
        <row r="87">
          <cell r="D87">
            <v>174.90776417643852</v>
          </cell>
        </row>
        <row r="88">
          <cell r="D88">
            <v>180.49688154322988</v>
          </cell>
        </row>
        <row r="89">
          <cell r="D89">
            <v>181.6391304652348</v>
          </cell>
        </row>
        <row r="90">
          <cell r="D90">
            <v>183.72247755568404</v>
          </cell>
        </row>
        <row r="91">
          <cell r="D91">
            <v>183.68871296490778</v>
          </cell>
        </row>
        <row r="92">
          <cell r="D92">
            <v>185.99979144420956</v>
          </cell>
        </row>
        <row r="93">
          <cell r="D93">
            <v>187.18155212137816</v>
          </cell>
        </row>
        <row r="94">
          <cell r="D94">
            <v>186.65353139328153</v>
          </cell>
        </row>
        <row r="95">
          <cell r="D95">
            <v>186.0500791325997</v>
          </cell>
        </row>
        <row r="96">
          <cell r="D96">
            <v>186.90856181297448</v>
          </cell>
        </row>
        <row r="98">
          <cell r="D98">
            <v>188.2794360565954</v>
          </cell>
        </row>
        <row r="99">
          <cell r="D99">
            <v>187.50984768268438</v>
          </cell>
        </row>
        <row r="100">
          <cell r="D100">
            <v>190.94062949909144</v>
          </cell>
        </row>
        <row r="101">
          <cell r="D101">
            <v>196.92471853735287</v>
          </cell>
        </row>
        <row r="102">
          <cell r="D102">
            <v>197.13329856392681</v>
          </cell>
        </row>
        <row r="103">
          <cell r="D103">
            <v>201.94286628013526</v>
          </cell>
        </row>
        <row r="104">
          <cell r="D104">
            <v>201.98853811354027</v>
          </cell>
        </row>
        <row r="105">
          <cell r="D105">
            <v>202.7002275490402</v>
          </cell>
        </row>
        <row r="106">
          <cell r="D106">
            <v>204.5306970925949</v>
          </cell>
        </row>
        <row r="107">
          <cell r="D107">
            <v>213.58954341914563</v>
          </cell>
        </row>
        <row r="108">
          <cell r="D108">
            <v>216.70278012613056</v>
          </cell>
        </row>
        <row r="109">
          <cell r="D109">
            <v>225.4318542382531</v>
          </cell>
        </row>
        <row r="110">
          <cell r="D110">
            <v>226.4646849905299</v>
          </cell>
        </row>
        <row r="112">
          <cell r="D112">
            <v>229.0274635758652</v>
          </cell>
        </row>
        <row r="113">
          <cell r="D113">
            <v>229.22929146445534</v>
          </cell>
        </row>
        <row r="114">
          <cell r="D114">
            <v>232.0839218886872</v>
          </cell>
        </row>
        <row r="115">
          <cell r="D115">
            <v>231.44068624375603</v>
          </cell>
        </row>
        <row r="116">
          <cell r="D116">
            <v>240.66451115216546</v>
          </cell>
        </row>
        <row r="117">
          <cell r="D117">
            <v>242.7862449809593</v>
          </cell>
        </row>
        <row r="118">
          <cell r="D118">
            <v>242.11723635025496</v>
          </cell>
        </row>
        <row r="119">
          <cell r="D119">
            <v>247.87804317026502</v>
          </cell>
        </row>
        <row r="120">
          <cell r="D120">
            <v>247.7292132524198</v>
          </cell>
        </row>
        <row r="121">
          <cell r="D121">
            <v>246.44165296315853</v>
          </cell>
        </row>
        <row r="122">
          <cell r="D122">
            <v>248.24467296788382</v>
          </cell>
        </row>
        <row r="123">
          <cell r="D123">
            <v>251.12616537728772</v>
          </cell>
        </row>
        <row r="124">
          <cell r="D124">
            <v>253.94739981995434</v>
          </cell>
        </row>
        <row r="125">
          <cell r="D125">
            <v>253.9147298379883</v>
          </cell>
        </row>
        <row r="126">
          <cell r="D126">
            <v>261.20303981481015</v>
          </cell>
        </row>
        <row r="127">
          <cell r="D127">
            <v>267.7980201743529</v>
          </cell>
        </row>
        <row r="128">
          <cell r="D128">
            <v>271.0588473743624</v>
          </cell>
        </row>
        <row r="130">
          <cell r="D130">
            <v>273.68961467032693</v>
          </cell>
        </row>
        <row r="131">
          <cell r="D131">
            <v>279.55710713359514</v>
          </cell>
        </row>
        <row r="132">
          <cell r="D132">
            <v>278.93917381025307</v>
          </cell>
        </row>
        <row r="133">
          <cell r="D133">
            <v>279.9798405892922</v>
          </cell>
        </row>
        <row r="134">
          <cell r="D134">
            <v>284.34153971773446</v>
          </cell>
        </row>
        <row r="135">
          <cell r="D135">
            <v>285.59393248818225</v>
          </cell>
        </row>
        <row r="136">
          <cell r="D136">
            <v>287.0834392082845</v>
          </cell>
        </row>
        <row r="137">
          <cell r="D137">
            <v>292.3437762550132</v>
          </cell>
        </row>
        <row r="138">
          <cell r="D138">
            <v>289.0857347831446</v>
          </cell>
        </row>
        <row r="139">
          <cell r="D139">
            <v>297.85200515819884</v>
          </cell>
        </row>
        <row r="140">
          <cell r="D140">
            <v>297.3887946747324</v>
          </cell>
        </row>
        <row r="141">
          <cell r="D141">
            <v>299.5723985929141</v>
          </cell>
        </row>
        <row r="142">
          <cell r="D142">
            <v>299.71251138134636</v>
          </cell>
        </row>
        <row r="143">
          <cell r="D143">
            <v>318.9153881767987</v>
          </cell>
        </row>
        <row r="145">
          <cell r="D145">
            <v>303.6923851941783</v>
          </cell>
        </row>
        <row r="146">
          <cell r="D146">
            <v>306.83998904231805</v>
          </cell>
        </row>
        <row r="147">
          <cell r="D147">
            <v>306.64668473379265</v>
          </cell>
        </row>
        <row r="148">
          <cell r="D148">
            <v>307.25246394677015</v>
          </cell>
        </row>
        <row r="149">
          <cell r="D149">
            <v>309.89659898656413</v>
          </cell>
        </row>
        <row r="150">
          <cell r="D150">
            <v>308.16656006761076</v>
          </cell>
        </row>
        <row r="151">
          <cell r="D151">
            <v>306.53190308344955</v>
          </cell>
        </row>
        <row r="152">
          <cell r="D152">
            <v>311.6204022826618</v>
          </cell>
        </row>
        <row r="153">
          <cell r="D153">
            <v>310.5086138223973</v>
          </cell>
        </row>
        <row r="154">
          <cell r="D154">
            <v>312.2178673318318</v>
          </cell>
        </row>
        <row r="155">
          <cell r="D155">
            <v>312.0610529644617</v>
          </cell>
        </row>
        <row r="156">
          <cell r="D156">
            <v>312.4257214270204</v>
          </cell>
        </row>
        <row r="157">
          <cell r="D157">
            <v>312.2109388619922</v>
          </cell>
        </row>
        <row r="158">
          <cell r="D158">
            <v>312.45874713325594</v>
          </cell>
        </row>
        <row r="159">
          <cell r="D159">
            <v>312.775147255932</v>
          </cell>
        </row>
        <row r="160">
          <cell r="D160">
            <v>313.62203721932826</v>
          </cell>
        </row>
        <row r="161">
          <cell r="D161">
            <v>315.40173017213226</v>
          </cell>
        </row>
        <row r="162">
          <cell r="D162">
            <v>315.1172010107185</v>
          </cell>
        </row>
        <row r="163">
          <cell r="D163">
            <v>315.0490710572956</v>
          </cell>
        </row>
        <row r="164">
          <cell r="D164">
            <v>320.3985426204669</v>
          </cell>
        </row>
        <row r="165">
          <cell r="D165">
            <v>319.6380275810711</v>
          </cell>
        </row>
        <row r="168">
          <cell r="D168">
            <v>321.80976957724386</v>
          </cell>
        </row>
        <row r="169">
          <cell r="D169">
            <v>322.15103440747276</v>
          </cell>
        </row>
        <row r="170">
          <cell r="D170">
            <v>322.1769168629173</v>
          </cell>
        </row>
        <row r="171">
          <cell r="D171">
            <v>322.6076948010203</v>
          </cell>
        </row>
        <row r="172">
          <cell r="D172">
            <v>322.7876855880054</v>
          </cell>
        </row>
        <row r="173">
          <cell r="D173">
            <v>323.2800438512407</v>
          </cell>
        </row>
        <row r="174">
          <cell r="D174">
            <v>324.6369607594206</v>
          </cell>
        </row>
        <row r="175">
          <cell r="D175">
            <v>325.3222648515969</v>
          </cell>
        </row>
        <row r="176">
          <cell r="D176">
            <v>325.75920602579475</v>
          </cell>
        </row>
        <row r="177">
          <cell r="D177">
            <v>326.0389614608978</v>
          </cell>
        </row>
        <row r="178">
          <cell r="D178">
            <v>339.9170900304217</v>
          </cell>
        </row>
        <row r="179">
          <cell r="D179">
            <v>342.9826640367046</v>
          </cell>
        </row>
        <row r="180">
          <cell r="D180">
            <v>348.42865436780454</v>
          </cell>
        </row>
        <row r="181">
          <cell r="D181">
            <v>349.5220060719668</v>
          </cell>
        </row>
        <row r="182">
          <cell r="D182">
            <v>349.904113019641</v>
          </cell>
        </row>
        <row r="183">
          <cell r="D183">
            <v>350.9839193231396</v>
          </cell>
        </row>
        <row r="184">
          <cell r="D184">
            <v>351.9053947432633</v>
          </cell>
        </row>
        <row r="185">
          <cell r="D185">
            <v>351.54960688017417</v>
          </cell>
        </row>
        <row r="186">
          <cell r="D186">
            <v>350.99401134411664</v>
          </cell>
        </row>
        <row r="187">
          <cell r="D187">
            <v>350.86251944206464</v>
          </cell>
        </row>
        <row r="188">
          <cell r="D188">
            <v>350.886474099274</v>
          </cell>
        </row>
        <row r="189">
          <cell r="D189">
            <v>350.2516735793895</v>
          </cell>
        </row>
        <row r="190">
          <cell r="D190">
            <v>359.17822713201946</v>
          </cell>
        </row>
        <row r="191">
          <cell r="D191">
            <v>357.39729859143256</v>
          </cell>
        </row>
        <row r="192">
          <cell r="D192">
            <v>358.82649859098444</v>
          </cell>
        </row>
        <row r="193">
          <cell r="D193">
            <v>358.4541845168798</v>
          </cell>
        </row>
        <row r="194">
          <cell r="D194">
            <v>358.5003099817629</v>
          </cell>
        </row>
        <row r="195">
          <cell r="D195">
            <v>358.89077918704555</v>
          </cell>
        </row>
        <row r="196">
          <cell r="D196">
            <v>359.209239063217</v>
          </cell>
        </row>
        <row r="197">
          <cell r="D197">
            <v>359.5843080438305</v>
          </cell>
        </row>
        <row r="198">
          <cell r="D198">
            <v>359.37373062741636</v>
          </cell>
        </row>
        <row r="199">
          <cell r="D199">
            <v>361.7016309394466</v>
          </cell>
        </row>
        <row r="200">
          <cell r="D200">
            <v>362.0509836918968</v>
          </cell>
        </row>
        <row r="201">
          <cell r="D201">
            <v>366.0606890972264</v>
          </cell>
        </row>
        <row r="202">
          <cell r="D202">
            <v>375.0726183633201</v>
          </cell>
        </row>
        <row r="203">
          <cell r="D203">
            <v>376.54548859304083</v>
          </cell>
        </row>
        <row r="204">
          <cell r="D204">
            <v>381.38808447267724</v>
          </cell>
        </row>
        <row r="205">
          <cell r="D205">
            <v>381.64661205762116</v>
          </cell>
        </row>
        <row r="206">
          <cell r="D206">
            <v>382.743133262405</v>
          </cell>
        </row>
        <row r="207">
          <cell r="D207">
            <v>383.5004465618577</v>
          </cell>
        </row>
        <row r="208">
          <cell r="D208">
            <v>383.213179964954</v>
          </cell>
        </row>
        <row r="209">
          <cell r="D209">
            <v>384.7430689234115</v>
          </cell>
        </row>
        <row r="210">
          <cell r="D210">
            <v>385.7385314874101</v>
          </cell>
        </row>
        <row r="211">
          <cell r="D211">
            <v>385.9608712273764</v>
          </cell>
        </row>
        <row r="212">
          <cell r="D212">
            <v>386.89540866508827</v>
          </cell>
        </row>
        <row r="213">
          <cell r="D213">
            <v>387.5484149877223</v>
          </cell>
        </row>
        <row r="214">
          <cell r="D214">
            <v>400.77680512753926</v>
          </cell>
        </row>
        <row r="215">
          <cell r="D215">
            <v>399.48487382824146</v>
          </cell>
        </row>
        <row r="216">
          <cell r="D216">
            <v>399.4357547655367</v>
          </cell>
        </row>
        <row r="217">
          <cell r="D217">
            <v>398.9983323426991</v>
          </cell>
        </row>
        <row r="218">
          <cell r="D218">
            <v>402.7326552311237</v>
          </cell>
        </row>
        <row r="219">
          <cell r="D219">
            <v>402.6050440715368</v>
          </cell>
        </row>
        <row r="220">
          <cell r="D220">
            <v>402.9525626368963</v>
          </cell>
        </row>
        <row r="221">
          <cell r="D221">
            <v>403.31139912832214</v>
          </cell>
        </row>
        <row r="222">
          <cell r="D222">
            <v>409.8961327713173</v>
          </cell>
        </row>
        <row r="223">
          <cell r="D223">
            <v>409.7484341734955</v>
          </cell>
        </row>
        <row r="224">
          <cell r="D224">
            <v>420.0051888371336</v>
          </cell>
        </row>
        <row r="225">
          <cell r="D225">
            <v>419.25492700780006</v>
          </cell>
        </row>
        <row r="226">
          <cell r="D226">
            <v>433.66880891507145</v>
          </cell>
        </row>
        <row r="227">
          <cell r="D227">
            <v>434.3894613074261</v>
          </cell>
        </row>
        <row r="228">
          <cell r="D228">
            <v>441.2086878075885</v>
          </cell>
        </row>
        <row r="229">
          <cell r="D229">
            <v>442.89435180594893</v>
          </cell>
        </row>
        <row r="230">
          <cell r="D230">
            <v>444.0833256060038</v>
          </cell>
        </row>
        <row r="231">
          <cell r="D231">
            <v>445.7902076831609</v>
          </cell>
        </row>
        <row r="232">
          <cell r="D232">
            <v>446.8279375472674</v>
          </cell>
        </row>
        <row r="233">
          <cell r="D233">
            <v>447.04687185287406</v>
          </cell>
        </row>
        <row r="234">
          <cell r="D234">
            <v>448.97679747412104</v>
          </cell>
        </row>
        <row r="235">
          <cell r="D235">
            <v>451.6108332022569</v>
          </cell>
        </row>
        <row r="236">
          <cell r="D236">
            <v>453.8488963002975</v>
          </cell>
        </row>
        <row r="237">
          <cell r="D237">
            <v>454.82649633159707</v>
          </cell>
        </row>
        <row r="238">
          <cell r="D238">
            <v>470.622008801951</v>
          </cell>
        </row>
        <row r="239">
          <cell r="D239">
            <v>470.80282075921974</v>
          </cell>
        </row>
        <row r="240">
          <cell r="D240">
            <v>474.7134554186237</v>
          </cell>
        </row>
        <row r="241">
          <cell r="D241">
            <v>474.8758012112832</v>
          </cell>
        </row>
        <row r="242">
          <cell r="D242">
            <v>477.2985958713431</v>
          </cell>
        </row>
        <row r="243">
          <cell r="D243">
            <v>478.66286540043734</v>
          </cell>
        </row>
        <row r="244">
          <cell r="D244">
            <v>479.3731268218025</v>
          </cell>
        </row>
        <row r="245">
          <cell r="D245">
            <v>483.4394400440804</v>
          </cell>
        </row>
        <row r="246">
          <cell r="D246">
            <v>484.49805223682205</v>
          </cell>
        </row>
        <row r="247">
          <cell r="D247">
            <v>473.7885541040621</v>
          </cell>
        </row>
        <row r="248">
          <cell r="D248">
            <v>474.38082607725585</v>
          </cell>
        </row>
        <row r="249">
          <cell r="D249">
            <v>474.88168540865587</v>
          </cell>
        </row>
        <row r="250">
          <cell r="D250">
            <v>487.75472176024783</v>
          </cell>
        </row>
        <row r="251">
          <cell r="D251">
            <v>486.9340707454467</v>
          </cell>
        </row>
        <row r="252">
          <cell r="D252">
            <v>485.7413233226647</v>
          </cell>
        </row>
        <row r="253">
          <cell r="D253">
            <v>488.1211272570759</v>
          </cell>
        </row>
        <row r="254">
          <cell r="D254">
            <v>488.64074228767606</v>
          </cell>
        </row>
        <row r="255">
          <cell r="D255">
            <v>492.8204346762801</v>
          </cell>
        </row>
        <row r="256">
          <cell r="D256">
            <v>498.65144723999316</v>
          </cell>
        </row>
        <row r="257">
          <cell r="D257">
            <v>503.11199698126904</v>
          </cell>
        </row>
        <row r="258">
          <cell r="D258">
            <v>505.0761654639559</v>
          </cell>
        </row>
        <row r="259">
          <cell r="D259">
            <v>512.6357251416703</v>
          </cell>
        </row>
        <row r="260">
          <cell r="D260">
            <v>514.4752328443907</v>
          </cell>
        </row>
        <row r="261">
          <cell r="D261">
            <v>515.4916906508982</v>
          </cell>
        </row>
        <row r="262">
          <cell r="D262">
            <v>530.9750584821227</v>
          </cell>
        </row>
        <row r="263">
          <cell r="D263">
            <v>535.3675348760233</v>
          </cell>
        </row>
        <row r="264">
          <cell r="D264">
            <v>539.6332700425177</v>
          </cell>
        </row>
        <row r="265">
          <cell r="D265">
            <v>539.740632351159</v>
          </cell>
        </row>
        <row r="266">
          <cell r="D266">
            <v>539.9344013175795</v>
          </cell>
        </row>
        <row r="267">
          <cell r="D267">
            <v>544.7071234539769</v>
          </cell>
        </row>
        <row r="268">
          <cell r="D268">
            <v>545.6828048316748</v>
          </cell>
        </row>
        <row r="269">
          <cell r="D269">
            <v>550.0615845609913</v>
          </cell>
        </row>
        <row r="270">
          <cell r="D270">
            <v>552.0472904704867</v>
          </cell>
        </row>
        <row r="271">
          <cell r="D271">
            <v>553.2689375593641</v>
          </cell>
        </row>
        <row r="272">
          <cell r="D272">
            <v>554.8954810501581</v>
          </cell>
        </row>
        <row r="273">
          <cell r="D273">
            <v>555.8845214848141</v>
          </cell>
        </row>
        <row r="274">
          <cell r="D274">
            <v>571.2252965724564</v>
          </cell>
        </row>
        <row r="275">
          <cell r="D275">
            <v>578.2508992691454</v>
          </cell>
        </row>
        <row r="276">
          <cell r="D276">
            <v>584.7823499729853</v>
          </cell>
        </row>
        <row r="277">
          <cell r="D277">
            <v>584.983204257061</v>
          </cell>
        </row>
        <row r="278">
          <cell r="D278">
            <v>585.4908918416315</v>
          </cell>
        </row>
        <row r="279">
          <cell r="D279">
            <v>585.6361349067206</v>
          </cell>
        </row>
        <row r="280">
          <cell r="D280">
            <v>585.5502584403591</v>
          </cell>
        </row>
        <row r="281">
          <cell r="D281">
            <v>587.8036721697862</v>
          </cell>
        </row>
        <row r="282">
          <cell r="D282">
            <v>590.8739842072016</v>
          </cell>
        </row>
        <row r="283">
          <cell r="D283">
            <v>590.9879202352508</v>
          </cell>
        </row>
        <row r="284">
          <cell r="D284">
            <v>589.4168265280279</v>
          </cell>
        </row>
        <row r="285">
          <cell r="D285">
            <v>588.1949172795664</v>
          </cell>
        </row>
        <row r="286">
          <cell r="D286">
            <v>596.6894323931913</v>
          </cell>
        </row>
        <row r="287">
          <cell r="D287">
            <v>595.1675695114484</v>
          </cell>
        </row>
        <row r="288">
          <cell r="D288">
            <v>603.9700097860137</v>
          </cell>
        </row>
        <row r="289">
          <cell r="D289">
            <v>606.2502295066572</v>
          </cell>
        </row>
        <row r="290">
          <cell r="D290">
            <v>609.085518837011</v>
          </cell>
        </row>
        <row r="291">
          <cell r="D291">
            <v>610.803024490885</v>
          </cell>
        </row>
        <row r="292">
          <cell r="D292">
            <v>613.1703039961842</v>
          </cell>
        </row>
        <row r="293">
          <cell r="D293">
            <v>615.1213654651549</v>
          </cell>
        </row>
        <row r="294">
          <cell r="D294">
            <v>617.9977224249928</v>
          </cell>
        </row>
        <row r="295">
          <cell r="D295">
            <v>618.9805518608968</v>
          </cell>
        </row>
        <row r="296">
          <cell r="D296">
            <v>618.5115681689873</v>
          </cell>
        </row>
        <row r="297">
          <cell r="D297">
            <v>620.3396161784248</v>
          </cell>
        </row>
        <row r="298">
          <cell r="D298">
            <v>629.5765692875467</v>
          </cell>
        </row>
        <row r="299">
          <cell r="D299">
            <v>629.8132862696426</v>
          </cell>
        </row>
        <row r="300">
          <cell r="D300">
            <v>632.707594600113</v>
          </cell>
        </row>
        <row r="301">
          <cell r="D301">
            <v>633.2544713604237</v>
          </cell>
        </row>
        <row r="302">
          <cell r="D302">
            <v>642.3082755945773</v>
          </cell>
        </row>
        <row r="303">
          <cell r="D303">
            <v>647.4829704212929</v>
          </cell>
        </row>
        <row r="304">
          <cell r="D304">
            <v>646.4435352507292</v>
          </cell>
        </row>
        <row r="305">
          <cell r="D305">
            <v>640.7328646959458</v>
          </cell>
        </row>
        <row r="306">
          <cell r="D306">
            <v>640.8325232769629</v>
          </cell>
        </row>
        <row r="307">
          <cell r="D307">
            <v>642.8369507142505</v>
          </cell>
        </row>
        <row r="308">
          <cell r="D308">
            <v>648.9191142226068</v>
          </cell>
        </row>
        <row r="309">
          <cell r="D309">
            <v>651.6937863437198</v>
          </cell>
        </row>
        <row r="310">
          <cell r="D310">
            <v>666.03719596266</v>
          </cell>
        </row>
        <row r="311">
          <cell r="D311">
            <v>665.2468515511002</v>
          </cell>
        </row>
        <row r="312">
          <cell r="D312">
            <v>666.5353356150495</v>
          </cell>
        </row>
        <row r="313">
          <cell r="D313">
            <v>668.2076112602797</v>
          </cell>
        </row>
        <row r="314">
          <cell r="D314">
            <v>672.0889068613775</v>
          </cell>
        </row>
        <row r="315">
          <cell r="D315">
            <v>675.2184431333751</v>
          </cell>
        </row>
        <row r="316">
          <cell r="D316">
            <v>677.2583229053494</v>
          </cell>
        </row>
        <row r="317">
          <cell r="D317">
            <v>680.841501693784</v>
          </cell>
        </row>
        <row r="318">
          <cell r="D318">
            <v>685.3347710544789</v>
          </cell>
        </row>
        <row r="319">
          <cell r="D319">
            <v>683.0450976968172</v>
          </cell>
        </row>
        <row r="320">
          <cell r="D320">
            <v>678.7270273608352</v>
          </cell>
        </row>
        <row r="321">
          <cell r="D321">
            <v>674.286018615899</v>
          </cell>
        </row>
        <row r="322">
          <cell r="D322">
            <v>671.2392415940199</v>
          </cell>
        </row>
        <row r="323">
          <cell r="D323">
            <v>676.8493275951373</v>
          </cell>
        </row>
        <row r="324">
          <cell r="D324">
            <v>684.7057603657692</v>
          </cell>
        </row>
        <row r="325">
          <cell r="D325">
            <v>688.8703054275511</v>
          </cell>
        </row>
        <row r="326">
          <cell r="D326">
            <v>698.2113975692336</v>
          </cell>
        </row>
        <row r="327">
          <cell r="D327">
            <v>716.2015262976295</v>
          </cell>
        </row>
        <row r="328">
          <cell r="D328">
            <v>724.7541646784665</v>
          </cell>
        </row>
        <row r="329">
          <cell r="D329">
            <v>730.8508020202219</v>
          </cell>
        </row>
        <row r="330">
          <cell r="D330">
            <v>734.3534718101612</v>
          </cell>
        </row>
        <row r="331">
          <cell r="D331">
            <v>755.0340184789483</v>
          </cell>
        </row>
        <row r="332">
          <cell r="D332">
            <v>768.1308222328079</v>
          </cell>
        </row>
        <row r="333">
          <cell r="D333">
            <v>773.3321589233649</v>
          </cell>
        </row>
        <row r="334">
          <cell r="D334">
            <v>789.2152894642893</v>
          </cell>
        </row>
        <row r="335">
          <cell r="D335">
            <v>821.763486234423</v>
          </cell>
        </row>
        <row r="336">
          <cell r="D336">
            <v>827.7541673818813</v>
          </cell>
        </row>
        <row r="337">
          <cell r="D337">
            <v>839.7151554221077</v>
          </cell>
        </row>
        <row r="338">
          <cell r="D338">
            <v>848.8281074503293</v>
          </cell>
        </row>
        <row r="339">
          <cell r="D339">
            <v>865.5871217091624</v>
          </cell>
        </row>
        <row r="340">
          <cell r="D340">
            <v>876.4000558472858</v>
          </cell>
        </row>
        <row r="341">
          <cell r="D341">
            <v>874.84022225167</v>
          </cell>
        </row>
        <row r="342">
          <cell r="D342">
            <v>884.610259426478</v>
          </cell>
        </row>
        <row r="343">
          <cell r="D343">
            <v>894.3865483382253</v>
          </cell>
        </row>
        <row r="344">
          <cell r="D344">
            <v>928.0922848351845</v>
          </cell>
        </row>
        <row r="345">
          <cell r="D345">
            <v>938.3905003430214</v>
          </cell>
        </row>
        <row r="346">
          <cell r="D346">
            <v>975.3013370811865</v>
          </cell>
        </row>
        <row r="347">
          <cell r="D347">
            <v>997.7781646591266</v>
          </cell>
        </row>
        <row r="348">
          <cell r="D348">
            <v>998.1044777012202</v>
          </cell>
        </row>
      </sheetData>
      <sheetData sheetId="10">
        <row r="5">
          <cell r="D5">
            <v>100</v>
          </cell>
        </row>
        <row r="6">
          <cell r="D6">
            <v>102.01353146736035</v>
          </cell>
        </row>
        <row r="7">
          <cell r="D7">
            <v>101.5412698589914</v>
          </cell>
        </row>
        <row r="8">
          <cell r="D8">
            <v>107.30554097957999</v>
          </cell>
        </row>
        <row r="9">
          <cell r="D9">
            <v>116.18807846464736</v>
          </cell>
        </row>
        <row r="10">
          <cell r="D10">
            <v>115.8056917013699</v>
          </cell>
        </row>
        <row r="11">
          <cell r="D11">
            <v>117.05668255758133</v>
          </cell>
        </row>
        <row r="12">
          <cell r="D12">
            <v>117.3123513715683</v>
          </cell>
        </row>
        <row r="13">
          <cell r="D13">
            <v>121.11947213879802</v>
          </cell>
        </row>
        <row r="14">
          <cell r="D14">
            <v>123.57847022965535</v>
          </cell>
        </row>
        <row r="15">
          <cell r="D15">
            <v>124.38901852203328</v>
          </cell>
        </row>
        <row r="16">
          <cell r="D16">
            <v>129.9260905000614</v>
          </cell>
        </row>
        <row r="17">
          <cell r="D17">
            <v>132.00046891223525</v>
          </cell>
        </row>
        <row r="18">
          <cell r="D18">
            <v>127.33869977335908</v>
          </cell>
        </row>
        <row r="19">
          <cell r="D19">
            <v>126.75702531009613</v>
          </cell>
        </row>
        <row r="20">
          <cell r="D20">
            <v>127.15113487925511</v>
          </cell>
        </row>
        <row r="21">
          <cell r="D21">
            <v>127.56478245821657</v>
          </cell>
        </row>
        <row r="22">
          <cell r="D22">
            <v>124.95952840826625</v>
          </cell>
        </row>
        <row r="23">
          <cell r="D23">
            <v>125.23026940124373</v>
          </cell>
        </row>
        <row r="24">
          <cell r="D24">
            <v>125.11359957128025</v>
          </cell>
        </row>
        <row r="25">
          <cell r="D25">
            <v>125.17053891413323</v>
          </cell>
        </row>
        <row r="26">
          <cell r="D26">
            <v>124.78424454889526</v>
          </cell>
        </row>
        <row r="27">
          <cell r="D27">
            <v>124.72395583293326</v>
          </cell>
        </row>
        <row r="28">
          <cell r="D28">
            <v>127.63567752235707</v>
          </cell>
        </row>
        <row r="29">
          <cell r="D29">
            <v>126.53764137145664</v>
          </cell>
        </row>
        <row r="30">
          <cell r="D30">
            <v>127.99685158927753</v>
          </cell>
        </row>
        <row r="31">
          <cell r="D31">
            <v>131.18657124674831</v>
          </cell>
        </row>
        <row r="32">
          <cell r="D32">
            <v>131.19326999296632</v>
          </cell>
        </row>
        <row r="33">
          <cell r="D33">
            <v>131.28928535542428</v>
          </cell>
        </row>
        <row r="34">
          <cell r="D34">
            <v>132.05405888197927</v>
          </cell>
        </row>
        <row r="35">
          <cell r="D35">
            <v>133.8286684008976</v>
          </cell>
        </row>
        <row r="36">
          <cell r="D36">
            <v>135.5658765867655</v>
          </cell>
        </row>
        <row r="37">
          <cell r="D37">
            <v>134.64870658375108</v>
          </cell>
        </row>
        <row r="38">
          <cell r="D38">
            <v>134.80556889102255</v>
          </cell>
        </row>
        <row r="39">
          <cell r="D39">
            <v>134.67494333977154</v>
          </cell>
        </row>
        <row r="40">
          <cell r="D40">
            <v>135.27894695709455</v>
          </cell>
        </row>
        <row r="41">
          <cell r="D41">
            <v>139.42323795063024</v>
          </cell>
        </row>
        <row r="42">
          <cell r="D42">
            <v>140.67199589143564</v>
          </cell>
        </row>
        <row r="43">
          <cell r="D43">
            <v>140.12493161696568</v>
          </cell>
        </row>
        <row r="44">
          <cell r="D44">
            <v>140.10260246290568</v>
          </cell>
        </row>
        <row r="45">
          <cell r="D45">
            <v>140.24774196429567</v>
          </cell>
        </row>
        <row r="46">
          <cell r="D46">
            <v>140.83332402951913</v>
          </cell>
        </row>
        <row r="47">
          <cell r="D47">
            <v>141.04042693342564</v>
          </cell>
        </row>
        <row r="48">
          <cell r="D48">
            <v>141.05326619701012</v>
          </cell>
        </row>
        <row r="49">
          <cell r="D49">
            <v>139.47571146267123</v>
          </cell>
        </row>
        <row r="50">
          <cell r="D50">
            <v>140.80597081579563</v>
          </cell>
        </row>
        <row r="51">
          <cell r="D51">
            <v>142.687760274202</v>
          </cell>
        </row>
        <row r="52">
          <cell r="D52">
            <v>142.22498855630855</v>
          </cell>
        </row>
        <row r="53">
          <cell r="D53">
            <v>142.34835713249004</v>
          </cell>
        </row>
        <row r="54">
          <cell r="D54">
            <v>142.88202391452398</v>
          </cell>
        </row>
        <row r="55">
          <cell r="D55">
            <v>143.9934575578604</v>
          </cell>
        </row>
        <row r="56">
          <cell r="D56">
            <v>144.2893188491554</v>
          </cell>
        </row>
        <row r="57">
          <cell r="D57">
            <v>143.8410610814009</v>
          </cell>
        </row>
        <row r="58">
          <cell r="D58">
            <v>144.2870859337494</v>
          </cell>
        </row>
        <row r="59">
          <cell r="D59">
            <v>142.81615291004698</v>
          </cell>
        </row>
        <row r="60">
          <cell r="D60">
            <v>144.3518404805234</v>
          </cell>
        </row>
        <row r="61">
          <cell r="D61">
            <v>146.31903895320926</v>
          </cell>
        </row>
        <row r="62">
          <cell r="D62">
            <v>150.55097187643045</v>
          </cell>
        </row>
        <row r="63">
          <cell r="D63">
            <v>151.72269423572888</v>
          </cell>
        </row>
        <row r="64">
          <cell r="D64">
            <v>153.50456072971676</v>
          </cell>
        </row>
        <row r="65">
          <cell r="D65">
            <v>154.0901427949402</v>
          </cell>
        </row>
        <row r="66">
          <cell r="D66">
            <v>157.30274983532246</v>
          </cell>
        </row>
        <row r="67">
          <cell r="D67">
            <v>159.14881264723286</v>
          </cell>
        </row>
        <row r="68">
          <cell r="D68">
            <v>160.13799417209077</v>
          </cell>
        </row>
        <row r="69">
          <cell r="D69">
            <v>160.97031338967722</v>
          </cell>
        </row>
        <row r="70">
          <cell r="D70">
            <v>163.11391217943708</v>
          </cell>
        </row>
        <row r="71">
          <cell r="D71">
            <v>161.67982225993367</v>
          </cell>
        </row>
        <row r="72">
          <cell r="D72">
            <v>162.92467259877859</v>
          </cell>
        </row>
        <row r="73">
          <cell r="D73">
            <v>162.33295001618862</v>
          </cell>
        </row>
        <row r="74">
          <cell r="D74">
            <v>164.47096651743348</v>
          </cell>
        </row>
        <row r="76">
          <cell r="D76">
            <v>164.07617053192794</v>
          </cell>
        </row>
        <row r="77">
          <cell r="D77">
            <v>164.76526169932657</v>
          </cell>
        </row>
        <row r="78">
          <cell r="D78">
            <v>169.35506533203468</v>
          </cell>
        </row>
        <row r="79">
          <cell r="D79">
            <v>171.88720510113924</v>
          </cell>
        </row>
        <row r="80">
          <cell r="D80">
            <v>171.04796333073395</v>
          </cell>
        </row>
        <row r="81">
          <cell r="D81">
            <v>170.4829966618208</v>
          </cell>
        </row>
        <row r="82">
          <cell r="D82">
            <v>170.0309432463687</v>
          </cell>
        </row>
        <row r="83">
          <cell r="D83">
            <v>173.37870109100558</v>
          </cell>
        </row>
        <row r="84">
          <cell r="D84">
            <v>173.17529707413254</v>
          </cell>
        </row>
        <row r="85">
          <cell r="D85">
            <v>172.68280309627065</v>
          </cell>
        </row>
        <row r="86">
          <cell r="D86">
            <v>172.44936895879627</v>
          </cell>
        </row>
        <row r="87">
          <cell r="D87">
            <v>173.61373683491206</v>
          </cell>
        </row>
        <row r="88">
          <cell r="D88">
            <v>174.20753241960242</v>
          </cell>
        </row>
        <row r="89">
          <cell r="D89">
            <v>179.56690794292072</v>
          </cell>
        </row>
        <row r="90">
          <cell r="D90">
            <v>180.7176621643639</v>
          </cell>
        </row>
        <row r="91">
          <cell r="D91">
            <v>182.99915052684938</v>
          </cell>
        </row>
        <row r="92">
          <cell r="D92">
            <v>182.98113245448857</v>
          </cell>
        </row>
        <row r="93">
          <cell r="D93">
            <v>185.1809388889384</v>
          </cell>
        </row>
        <row r="94">
          <cell r="D94">
            <v>186.54190395459088</v>
          </cell>
        </row>
        <row r="95">
          <cell r="D95">
            <v>185.92768788789158</v>
          </cell>
        </row>
        <row r="96">
          <cell r="D96">
            <v>185.34230073696955</v>
          </cell>
        </row>
        <row r="97">
          <cell r="D97">
            <v>186.13669752727688</v>
          </cell>
        </row>
        <row r="99">
          <cell r="D99">
            <v>187.56230122924072</v>
          </cell>
        </row>
        <row r="100">
          <cell r="D100">
            <v>186.67029666319195</v>
          </cell>
        </row>
        <row r="101">
          <cell r="D101">
            <v>190.28882844438587</v>
          </cell>
        </row>
        <row r="102">
          <cell r="D102">
            <v>195.9451396454566</v>
          </cell>
        </row>
        <row r="103">
          <cell r="D103">
            <v>196.16443245337965</v>
          </cell>
        </row>
        <row r="104">
          <cell r="D104">
            <v>201.19734271053758</v>
          </cell>
        </row>
        <row r="105">
          <cell r="D105">
            <v>201.19333370125202</v>
          </cell>
        </row>
        <row r="106">
          <cell r="D106">
            <v>201.90974366059095</v>
          </cell>
        </row>
        <row r="107">
          <cell r="D107">
            <v>203.6757122509033</v>
          </cell>
        </row>
        <row r="108">
          <cell r="D108">
            <v>212.96097865731053</v>
          </cell>
        </row>
        <row r="109">
          <cell r="D109">
            <v>216.14733923751544</v>
          </cell>
        </row>
        <row r="110">
          <cell r="D110">
            <v>225.19126328492877</v>
          </cell>
        </row>
        <row r="111">
          <cell r="D111">
            <v>225.99186243926562</v>
          </cell>
        </row>
        <row r="113">
          <cell r="D113">
            <v>228.54043267095136</v>
          </cell>
        </row>
        <row r="114">
          <cell r="D114">
            <v>228.79767986489833</v>
          </cell>
        </row>
        <row r="115">
          <cell r="D115">
            <v>231.3097898643711</v>
          </cell>
        </row>
        <row r="116">
          <cell r="D116">
            <v>230.72359035312502</v>
          </cell>
        </row>
        <row r="117">
          <cell r="D117">
            <v>240.09103423601627</v>
          </cell>
        </row>
        <row r="118">
          <cell r="D118">
            <v>242.18587713349635</v>
          </cell>
        </row>
        <row r="119">
          <cell r="D119">
            <v>241.41940202964167</v>
          </cell>
        </row>
        <row r="120">
          <cell r="D120">
            <v>247.31785737431574</v>
          </cell>
        </row>
        <row r="121">
          <cell r="D121">
            <v>247.10719825486308</v>
          </cell>
        </row>
        <row r="122">
          <cell r="D122">
            <v>246.0660560683375</v>
          </cell>
        </row>
        <row r="123">
          <cell r="D123">
            <v>247.74565743228106</v>
          </cell>
        </row>
        <row r="124">
          <cell r="D124">
            <v>250.62763623186976</v>
          </cell>
        </row>
        <row r="125">
          <cell r="D125">
            <v>253.47153434448038</v>
          </cell>
        </row>
        <row r="126">
          <cell r="D126">
            <v>253.58618151910557</v>
          </cell>
        </row>
        <row r="127">
          <cell r="D127">
            <v>260.7044341881487</v>
          </cell>
        </row>
        <row r="128">
          <cell r="D128">
            <v>267.3855691843275</v>
          </cell>
        </row>
        <row r="129">
          <cell r="D129">
            <v>270.86792647435624</v>
          </cell>
        </row>
        <row r="131">
          <cell r="D131">
            <v>273.48360067579875</v>
          </cell>
        </row>
        <row r="132">
          <cell r="D132">
            <v>279.57192785543924</v>
          </cell>
        </row>
        <row r="133">
          <cell r="D133">
            <v>278.7455199573211</v>
          </cell>
        </row>
        <row r="134">
          <cell r="D134">
            <v>279.75261914624593</v>
          </cell>
        </row>
        <row r="135">
          <cell r="D135">
            <v>284.13220819067953</v>
          </cell>
        </row>
        <row r="136">
          <cell r="D136">
            <v>285.36075984192723</v>
          </cell>
        </row>
        <row r="137">
          <cell r="D137">
            <v>286.8487911459975</v>
          </cell>
        </row>
        <row r="138">
          <cell r="D138">
            <v>292.2667958891794</v>
          </cell>
        </row>
        <row r="139">
          <cell r="D139">
            <v>288.8473312689356</v>
          </cell>
        </row>
        <row r="140">
          <cell r="D140">
            <v>297.4362569036039</v>
          </cell>
        </row>
        <row r="141">
          <cell r="D141">
            <v>296.9217713850762</v>
          </cell>
        </row>
        <row r="142">
          <cell r="D142">
            <v>299.1641329059252</v>
          </cell>
        </row>
        <row r="143">
          <cell r="D143">
            <v>299.2337251499773</v>
          </cell>
        </row>
        <row r="144">
          <cell r="D144">
            <v>318.15163106434443</v>
          </cell>
        </row>
        <row r="146">
          <cell r="D146">
            <v>303.2094319446576</v>
          </cell>
        </row>
        <row r="147">
          <cell r="D147">
            <v>306.33223758966324</v>
          </cell>
        </row>
        <row r="148">
          <cell r="D148">
            <v>306.11413306939346</v>
          </cell>
        </row>
        <row r="149">
          <cell r="D149">
            <v>306.7087018276205</v>
          </cell>
        </row>
        <row r="150">
          <cell r="D150">
            <v>309.3679453899407</v>
          </cell>
        </row>
        <row r="151">
          <cell r="D151">
            <v>307.6555009882192</v>
          </cell>
        </row>
        <row r="152">
          <cell r="D152">
            <v>306.00712029047133</v>
          </cell>
        </row>
        <row r="153">
          <cell r="D153">
            <v>310.97841573103005</v>
          </cell>
        </row>
        <row r="154">
          <cell r="D154">
            <v>309.8655788058255</v>
          </cell>
        </row>
        <row r="155">
          <cell r="D155">
            <v>311.6838362916382</v>
          </cell>
        </row>
        <row r="156">
          <cell r="D156">
            <v>311.54059272882085</v>
          </cell>
        </row>
        <row r="157">
          <cell r="D157">
            <v>311.82084144133466</v>
          </cell>
        </row>
        <row r="158">
          <cell r="D158">
            <v>311.64016739979104</v>
          </cell>
        </row>
        <row r="159">
          <cell r="D159">
            <v>311.9672042107125</v>
          </cell>
        </row>
        <row r="160">
          <cell r="D160">
            <v>312.29951967889025</v>
          </cell>
        </row>
        <row r="161">
          <cell r="D161">
            <v>313.15250270370734</v>
          </cell>
        </row>
        <row r="162">
          <cell r="D162">
            <v>314.91677392212665</v>
          </cell>
        </row>
        <row r="163">
          <cell r="D163">
            <v>314.63676514857906</v>
          </cell>
        </row>
        <row r="164">
          <cell r="D164">
            <v>314.56718284838297</v>
          </cell>
        </row>
        <row r="165">
          <cell r="D165">
            <v>319.736187997085</v>
          </cell>
        </row>
        <row r="166">
          <cell r="D166">
            <v>318.93809712260173</v>
          </cell>
        </row>
        <row r="169">
          <cell r="D169">
            <v>321.00579123076375</v>
          </cell>
        </row>
        <row r="170">
          <cell r="D170">
            <v>321.3450641080697</v>
          </cell>
        </row>
        <row r="171">
          <cell r="D171">
            <v>321.37095404908564</v>
          </cell>
        </row>
        <row r="172">
          <cell r="D172">
            <v>321.8009809391439</v>
          </cell>
        </row>
        <row r="173">
          <cell r="D173">
            <v>321.9656947275035</v>
          </cell>
        </row>
        <row r="174">
          <cell r="D174">
            <v>322.45389291323147</v>
          </cell>
        </row>
        <row r="175">
          <cell r="D175">
            <v>323.7746638112285</v>
          </cell>
        </row>
        <row r="176">
          <cell r="D176">
            <v>324.46631784601266</v>
          </cell>
        </row>
        <row r="177">
          <cell r="D177">
            <v>324.8859747056235</v>
          </cell>
        </row>
        <row r="178">
          <cell r="D178">
            <v>325.16527576854446</v>
          </cell>
        </row>
        <row r="179">
          <cell r="D179">
            <v>338.83947882406136</v>
          </cell>
        </row>
        <row r="180">
          <cell r="D180">
            <v>341.9185223399268</v>
          </cell>
        </row>
        <row r="181">
          <cell r="D181">
            <v>347.49490492785935</v>
          </cell>
        </row>
        <row r="182">
          <cell r="D182">
            <v>348.59295328181616</v>
          </cell>
        </row>
        <row r="183">
          <cell r="D183">
            <v>348.9698653121989</v>
          </cell>
        </row>
        <row r="184">
          <cell r="D184">
            <v>350.04765706957113</v>
          </cell>
        </row>
        <row r="185">
          <cell r="D185">
            <v>350.98598605439844</v>
          </cell>
        </row>
        <row r="186">
          <cell r="D186">
            <v>350.6135231558614</v>
          </cell>
        </row>
        <row r="187">
          <cell r="D187">
            <v>350.0562573001482</v>
          </cell>
        </row>
        <row r="188">
          <cell r="D188">
            <v>349.9195700982661</v>
          </cell>
        </row>
        <row r="189">
          <cell r="D189">
            <v>349.9421934718707</v>
          </cell>
        </row>
        <row r="190">
          <cell r="D190">
            <v>349.27102560749574</v>
          </cell>
        </row>
        <row r="191">
          <cell r="D191">
            <v>358.0103947596728</v>
          </cell>
        </row>
        <row r="192">
          <cell r="D192">
            <v>356.2371351977667</v>
          </cell>
        </row>
        <row r="193">
          <cell r="D193">
            <v>357.7383259802741</v>
          </cell>
        </row>
        <row r="194">
          <cell r="D194">
            <v>357.33984064696006</v>
          </cell>
        </row>
        <row r="195">
          <cell r="D195">
            <v>357.38523859857014</v>
          </cell>
        </row>
        <row r="196">
          <cell r="D196">
            <v>357.76552989346607</v>
          </cell>
        </row>
        <row r="197">
          <cell r="D197">
            <v>358.0732290768042</v>
          </cell>
        </row>
        <row r="198">
          <cell r="D198">
            <v>358.4410251342504</v>
          </cell>
        </row>
        <row r="199">
          <cell r="D199">
            <v>358.21861272301976</v>
          </cell>
        </row>
        <row r="200">
          <cell r="D200">
            <v>360.5008299900481</v>
          </cell>
        </row>
        <row r="201">
          <cell r="D201">
            <v>361.02690436136464</v>
          </cell>
        </row>
        <row r="202">
          <cell r="D202">
            <v>365.20786816613236</v>
          </cell>
        </row>
        <row r="203">
          <cell r="D203">
            <v>373.8856271105366</v>
          </cell>
        </row>
        <row r="204">
          <cell r="D204">
            <v>375.4181362646262</v>
          </cell>
        </row>
        <row r="205">
          <cell r="D205">
            <v>380.383346584826</v>
          </cell>
        </row>
        <row r="206">
          <cell r="D206">
            <v>380.6321950116154</v>
          </cell>
        </row>
        <row r="207">
          <cell r="D207">
            <v>381.76141889349753</v>
          </cell>
        </row>
        <row r="208">
          <cell r="D208">
            <v>382.54901880070145</v>
          </cell>
        </row>
        <row r="209">
          <cell r="D209">
            <v>382.20439117020305</v>
          </cell>
        </row>
        <row r="210">
          <cell r="D210">
            <v>383.7509331309009</v>
          </cell>
        </row>
        <row r="211">
          <cell r="D211">
            <v>384.718759063092</v>
          </cell>
        </row>
        <row r="212">
          <cell r="D212">
            <v>384.9026759116679</v>
          </cell>
        </row>
        <row r="213">
          <cell r="D213">
            <v>385.78575057878743</v>
          </cell>
        </row>
        <row r="214">
          <cell r="D214">
            <v>386.44724409184636</v>
          </cell>
        </row>
        <row r="215">
          <cell r="D215">
            <v>399.41014935820215</v>
          </cell>
        </row>
        <row r="216">
          <cell r="D216">
            <v>398.0581091563643</v>
          </cell>
        </row>
        <row r="217">
          <cell r="D217">
            <v>398.0075234735434</v>
          </cell>
        </row>
        <row r="218">
          <cell r="D218">
            <v>397.5478532047404</v>
          </cell>
        </row>
        <row r="219">
          <cell r="D219">
            <v>401.4065773976063</v>
          </cell>
        </row>
        <row r="220">
          <cell r="D220">
            <v>401.26999697835134</v>
          </cell>
        </row>
        <row r="221">
          <cell r="D221">
            <v>401.6338600272946</v>
          </cell>
        </row>
        <row r="222">
          <cell r="D222">
            <v>401.99881694422567</v>
          </cell>
        </row>
        <row r="223">
          <cell r="D223">
            <v>408.74030306137274</v>
          </cell>
        </row>
        <row r="224">
          <cell r="D224">
            <v>408.57782660424544</v>
          </cell>
        </row>
        <row r="225">
          <cell r="D225">
            <v>418.7139654633873</v>
          </cell>
        </row>
        <row r="226">
          <cell r="D226">
            <v>418.0269161280967</v>
          </cell>
        </row>
        <row r="227">
          <cell r="D227">
            <v>432.1384017054618</v>
          </cell>
        </row>
        <row r="228">
          <cell r="D228">
            <v>432.8745261749047</v>
          </cell>
        </row>
        <row r="229">
          <cell r="D229">
            <v>439.77505972648635</v>
          </cell>
        </row>
        <row r="230">
          <cell r="D230">
            <v>441.519556130664</v>
          </cell>
        </row>
        <row r="231">
          <cell r="D231">
            <v>442.74706065099525</v>
          </cell>
        </row>
        <row r="232">
          <cell r="D232">
            <v>444.4778593220137</v>
          </cell>
        </row>
        <row r="233">
          <cell r="D233">
            <v>445.4757675569159</v>
          </cell>
        </row>
        <row r="234">
          <cell r="D234">
            <v>445.69085480568737</v>
          </cell>
        </row>
        <row r="235">
          <cell r="D235">
            <v>447.6319967856123</v>
          </cell>
        </row>
        <row r="236">
          <cell r="D236">
            <v>450.2314125984753</v>
          </cell>
        </row>
        <row r="237">
          <cell r="D237">
            <v>452.4287697474661</v>
          </cell>
        </row>
        <row r="238">
          <cell r="D238">
            <v>453.4152422451567</v>
          </cell>
        </row>
        <row r="239">
          <cell r="D239">
            <v>468.87184741888075</v>
          </cell>
        </row>
        <row r="240">
          <cell r="D240">
            <v>469.0448216488895</v>
          </cell>
        </row>
        <row r="241">
          <cell r="D241">
            <v>473.04735231094025</v>
          </cell>
        </row>
        <row r="242">
          <cell r="D242">
            <v>473.18554509403873</v>
          </cell>
        </row>
        <row r="243">
          <cell r="D243">
            <v>475.544995218616</v>
          </cell>
        </row>
        <row r="244">
          <cell r="D244">
            <v>476.95745560501774</v>
          </cell>
        </row>
        <row r="245">
          <cell r="D245">
            <v>477.6672819033117</v>
          </cell>
        </row>
        <row r="246">
          <cell r="D246">
            <v>481.7386510730571</v>
          </cell>
        </row>
        <row r="247">
          <cell r="D247">
            <v>482.7290736992479</v>
          </cell>
        </row>
        <row r="248">
          <cell r="D248">
            <v>472.50028879868114</v>
          </cell>
        </row>
        <row r="249">
          <cell r="D249">
            <v>473.0380316084558</v>
          </cell>
        </row>
        <row r="250">
          <cell r="D250">
            <v>473.5022285093268</v>
          </cell>
        </row>
        <row r="251">
          <cell r="D251">
            <v>486.143970810449</v>
          </cell>
        </row>
        <row r="252">
          <cell r="D252">
            <v>485.31952218229253</v>
          </cell>
        </row>
        <row r="253">
          <cell r="D253">
            <v>484.0825998847898</v>
          </cell>
        </row>
        <row r="254">
          <cell r="D254">
            <v>486.5194852069748</v>
          </cell>
        </row>
        <row r="255">
          <cell r="D255">
            <v>487.06940343512946</v>
          </cell>
        </row>
        <row r="256">
          <cell r="D256">
            <v>490.60803268408506</v>
          </cell>
        </row>
        <row r="257">
          <cell r="D257">
            <v>496.0066428747102</v>
          </cell>
        </row>
        <row r="258">
          <cell r="D258">
            <v>499.95598816444544</v>
          </cell>
        </row>
        <row r="259">
          <cell r="D259">
            <v>501.5161802383877</v>
          </cell>
        </row>
        <row r="260">
          <cell r="D260">
            <v>508.97562425196537</v>
          </cell>
        </row>
        <row r="261">
          <cell r="D261">
            <v>510.8051500859627</v>
          </cell>
        </row>
        <row r="262">
          <cell r="D262">
            <v>511.97763693268575</v>
          </cell>
        </row>
        <row r="263">
          <cell r="D263">
            <v>527.1739359779502</v>
          </cell>
        </row>
        <row r="264">
          <cell r="D264">
            <v>531.4257749454002</v>
          </cell>
        </row>
        <row r="265">
          <cell r="D265">
            <v>535.7996587504445</v>
          </cell>
        </row>
        <row r="266">
          <cell r="D266">
            <v>535.91239281932</v>
          </cell>
        </row>
        <row r="267">
          <cell r="D267">
            <v>536.1644996441191</v>
          </cell>
        </row>
        <row r="268">
          <cell r="D268">
            <v>541.0557092995379</v>
          </cell>
        </row>
        <row r="269">
          <cell r="D269">
            <v>542.0577791460785</v>
          </cell>
        </row>
        <row r="270">
          <cell r="D270">
            <v>546.4821716773865</v>
          </cell>
        </row>
        <row r="271">
          <cell r="D271">
            <v>548.5053770013451</v>
          </cell>
        </row>
        <row r="272">
          <cell r="D272">
            <v>549.6788203669207</v>
          </cell>
        </row>
        <row r="273">
          <cell r="D273">
            <v>551.2508899780448</v>
          </cell>
        </row>
        <row r="274">
          <cell r="D274">
            <v>552.2271974399531</v>
          </cell>
        </row>
        <row r="275">
          <cell r="D275">
            <v>567.3465826106662</v>
          </cell>
        </row>
        <row r="276">
          <cell r="D276">
            <v>574.0678893869843</v>
          </cell>
        </row>
        <row r="277">
          <cell r="D277">
            <v>580.8099224859357</v>
          </cell>
        </row>
        <row r="278">
          <cell r="D278">
            <v>580.9944261204289</v>
          </cell>
        </row>
        <row r="279">
          <cell r="D279">
            <v>581.5185734953742</v>
          </cell>
        </row>
        <row r="280">
          <cell r="D280">
            <v>581.6763058550348</v>
          </cell>
        </row>
        <row r="281">
          <cell r="D281">
            <v>581.5787308205265</v>
          </cell>
        </row>
        <row r="282">
          <cell r="D282">
            <v>583.7721232027171</v>
          </cell>
        </row>
        <row r="283">
          <cell r="D283">
            <v>586.8635047889293</v>
          </cell>
        </row>
        <row r="284">
          <cell r="D284">
            <v>586.9560703215999</v>
          </cell>
        </row>
        <row r="285">
          <cell r="D285">
            <v>585.3045298050223</v>
          </cell>
        </row>
        <row r="286">
          <cell r="D286">
            <v>584.0448404093494</v>
          </cell>
        </row>
        <row r="287">
          <cell r="D287">
            <v>592.0441821026099</v>
          </cell>
        </row>
        <row r="288">
          <cell r="D288">
            <v>590.3771637949546</v>
          </cell>
        </row>
        <row r="289">
          <cell r="D289">
            <v>599.3530294546944</v>
          </cell>
        </row>
        <row r="290">
          <cell r="D290">
            <v>601.5989369496626</v>
          </cell>
        </row>
        <row r="291">
          <cell r="D291">
            <v>604.4689344507624</v>
          </cell>
        </row>
        <row r="292">
          <cell r="D292">
            <v>606.2228846363549</v>
          </cell>
        </row>
        <row r="293">
          <cell r="D293">
            <v>608.635518506038</v>
          </cell>
        </row>
        <row r="294">
          <cell r="D294">
            <v>610.6873311981935</v>
          </cell>
        </row>
        <row r="295">
          <cell r="D295">
            <v>613.6568045108694</v>
          </cell>
        </row>
        <row r="296">
          <cell r="D296">
            <v>614.6196604287089</v>
          </cell>
        </row>
        <row r="297">
          <cell r="D297">
            <v>614.1636425414374</v>
          </cell>
        </row>
        <row r="298">
          <cell r="D298">
            <v>615.967865614877</v>
          </cell>
        </row>
        <row r="299">
          <cell r="D299">
            <v>625.2717718646509</v>
          </cell>
        </row>
        <row r="300">
          <cell r="D300">
            <v>625.3389952424282</v>
          </cell>
        </row>
        <row r="301">
          <cell r="D301">
            <v>627.9520068709892</v>
          </cell>
        </row>
        <row r="302">
          <cell r="D302">
            <v>628.5025934789712</v>
          </cell>
        </row>
        <row r="303">
          <cell r="D303">
            <v>637.6194645017578</v>
          </cell>
        </row>
        <row r="304">
          <cell r="D304">
            <v>642.8414427571088</v>
          </cell>
        </row>
        <row r="305">
          <cell r="D305">
            <v>641.8129921450877</v>
          </cell>
        </row>
        <row r="306">
          <cell r="D306">
            <v>635.9985171564625</v>
          </cell>
        </row>
        <row r="307">
          <cell r="D307">
            <v>636.0780531398178</v>
          </cell>
        </row>
        <row r="308">
          <cell r="D308">
            <v>638.1069732234388</v>
          </cell>
        </row>
        <row r="309">
          <cell r="D309">
            <v>644.249297242387</v>
          </cell>
        </row>
        <row r="310">
          <cell r="D310">
            <v>647.1461568248675</v>
          </cell>
        </row>
        <row r="311">
          <cell r="D311">
            <v>661.2804733219441</v>
          </cell>
        </row>
        <row r="312">
          <cell r="D312">
            <v>660.5740751846155</v>
          </cell>
        </row>
        <row r="313">
          <cell r="D313">
            <v>661.8716145909675</v>
          </cell>
        </row>
        <row r="314">
          <cell r="D314">
            <v>663.5898230959644</v>
          </cell>
        </row>
        <row r="315">
          <cell r="D315">
            <v>667.4538999201866</v>
          </cell>
        </row>
        <row r="316">
          <cell r="D316">
            <v>670.6529051809825</v>
          </cell>
        </row>
        <row r="317">
          <cell r="D317">
            <v>672.8260809371227</v>
          </cell>
        </row>
        <row r="318">
          <cell r="D318">
            <v>676.4259898237312</v>
          </cell>
        </row>
        <row r="319">
          <cell r="D319">
            <v>681.1186471860537</v>
          </cell>
        </row>
        <row r="320">
          <cell r="D320">
            <v>678.7383199801668</v>
          </cell>
        </row>
        <row r="321">
          <cell r="D321">
            <v>674.3281742671736</v>
          </cell>
        </row>
        <row r="322">
          <cell r="D322">
            <v>669.9401706522228</v>
          </cell>
        </row>
        <row r="323">
          <cell r="D323">
            <v>666.9004150959497</v>
          </cell>
        </row>
        <row r="324">
          <cell r="D324">
            <v>672.6254465183234</v>
          </cell>
        </row>
        <row r="325">
          <cell r="D325">
            <v>680.6214480271369</v>
          </cell>
        </row>
        <row r="326">
          <cell r="D326">
            <v>684.7192263801943</v>
          </cell>
        </row>
        <row r="327">
          <cell r="D327">
            <v>694.1051926012772</v>
          </cell>
        </row>
        <row r="328">
          <cell r="D328">
            <v>712.3278352512273</v>
          </cell>
        </row>
        <row r="329">
          <cell r="D329">
            <v>721.154864395233</v>
          </cell>
        </row>
        <row r="330">
          <cell r="D330">
            <v>727.4197877081203</v>
          </cell>
        </row>
        <row r="331">
          <cell r="D331">
            <v>730.9678592302303</v>
          </cell>
        </row>
        <row r="332">
          <cell r="D332">
            <v>751.7474382360641</v>
          </cell>
        </row>
        <row r="333">
          <cell r="D333">
            <v>764.8442815508156</v>
          </cell>
        </row>
        <row r="334">
          <cell r="D334">
            <v>770.1374821576466</v>
          </cell>
        </row>
        <row r="335">
          <cell r="D335">
            <v>786.2054597155944</v>
          </cell>
        </row>
        <row r="336">
          <cell r="D336">
            <v>818.4499272729801</v>
          </cell>
        </row>
        <row r="337">
          <cell r="D337">
            <v>824.3285763368146</v>
          </cell>
        </row>
        <row r="338">
          <cell r="D338">
            <v>836.3312454265116</v>
          </cell>
        </row>
        <row r="339">
          <cell r="D339">
            <v>845.1194604145985</v>
          </cell>
        </row>
        <row r="340">
          <cell r="D340">
            <v>861.5006838595606</v>
          </cell>
        </row>
        <row r="341">
          <cell r="D341">
            <v>872.437903633298</v>
          </cell>
        </row>
        <row r="342">
          <cell r="D342">
            <v>870.8235926565496</v>
          </cell>
        </row>
        <row r="343">
          <cell r="D343">
            <v>880.7673843446026</v>
          </cell>
        </row>
        <row r="344">
          <cell r="D344">
            <v>890.5857573096629</v>
          </cell>
        </row>
        <row r="345">
          <cell r="D345">
            <v>924.5048952767391</v>
          </cell>
        </row>
        <row r="346">
          <cell r="D346">
            <v>935.0387148521409</v>
          </cell>
        </row>
        <row r="347">
          <cell r="D347">
            <v>970.6312367106594</v>
          </cell>
        </row>
        <row r="348">
          <cell r="D348">
            <v>993.1430412629819</v>
          </cell>
        </row>
        <row r="349">
          <cell r="D349">
            <v>993.6132893760799</v>
          </cell>
        </row>
      </sheetData>
      <sheetData sheetId="11">
        <row r="5">
          <cell r="D5">
            <v>100</v>
          </cell>
        </row>
        <row r="6">
          <cell r="D6">
            <v>102.01518365524171</v>
          </cell>
        </row>
        <row r="7">
          <cell r="D7">
            <v>101.54069442893827</v>
          </cell>
        </row>
        <row r="8">
          <cell r="D8">
            <v>107.30155185888133</v>
          </cell>
        </row>
        <row r="9">
          <cell r="D9">
            <v>116.18845595623536</v>
          </cell>
        </row>
        <row r="10">
          <cell r="D10">
            <v>115.8032823490008</v>
          </cell>
        </row>
        <row r="11">
          <cell r="D11">
            <v>117.05370101596517</v>
          </cell>
        </row>
        <row r="12">
          <cell r="D12">
            <v>117.31048342078822</v>
          </cell>
        </row>
        <row r="13">
          <cell r="D13">
            <v>121.11756168359943</v>
          </cell>
        </row>
        <row r="14">
          <cell r="D14">
            <v>123.57932343418557</v>
          </cell>
        </row>
        <row r="15">
          <cell r="D15">
            <v>124.38874623199733</v>
          </cell>
        </row>
        <row r="16">
          <cell r="D16">
            <v>129.9263146142682</v>
          </cell>
        </row>
        <row r="17">
          <cell r="D17">
            <v>131.99732053142793</v>
          </cell>
        </row>
        <row r="18">
          <cell r="D18">
            <v>127.33616166127052</v>
          </cell>
        </row>
        <row r="19">
          <cell r="D19">
            <v>126.75561013732278</v>
          </cell>
        </row>
        <row r="20">
          <cell r="D20">
            <v>127.15194819694095</v>
          </cell>
        </row>
        <row r="21">
          <cell r="D21">
            <v>127.56503293513454</v>
          </cell>
        </row>
        <row r="22">
          <cell r="D22">
            <v>124.95813330356147</v>
          </cell>
        </row>
        <row r="23">
          <cell r="D23">
            <v>125.22608016076812</v>
          </cell>
        </row>
        <row r="24">
          <cell r="D24">
            <v>125.11443563693201</v>
          </cell>
        </row>
        <row r="25">
          <cell r="D25">
            <v>125.17025789885007</v>
          </cell>
        </row>
        <row r="26">
          <cell r="D26">
            <v>124.7850842916155</v>
          </cell>
        </row>
        <row r="27">
          <cell r="D27">
            <v>124.72367980350565</v>
          </cell>
        </row>
        <row r="28">
          <cell r="D28">
            <v>127.6320196494362</v>
          </cell>
        </row>
        <row r="29">
          <cell r="D29">
            <v>126.53790331584237</v>
          </cell>
        </row>
        <row r="30">
          <cell r="D30">
            <v>127.99486435190354</v>
          </cell>
        </row>
        <row r="31">
          <cell r="D31">
            <v>131.18789773361618</v>
          </cell>
        </row>
        <row r="32">
          <cell r="D32">
            <v>131.19347995980797</v>
          </cell>
        </row>
        <row r="33">
          <cell r="D33">
            <v>131.28837780506868</v>
          </cell>
        </row>
        <row r="34">
          <cell r="D34">
            <v>132.05314279334598</v>
          </cell>
        </row>
        <row r="35">
          <cell r="D35">
            <v>133.82829072234009</v>
          </cell>
        </row>
        <row r="36">
          <cell r="D36">
            <v>135.56436306799154</v>
          </cell>
        </row>
        <row r="37">
          <cell r="D37">
            <v>134.64887797253544</v>
          </cell>
        </row>
        <row r="38">
          <cell r="D38">
            <v>134.805180305906</v>
          </cell>
        </row>
        <row r="39">
          <cell r="D39">
            <v>134.67120687730267</v>
          </cell>
        </row>
        <row r="40">
          <cell r="D40">
            <v>135.27966953220945</v>
          </cell>
        </row>
        <row r="41">
          <cell r="D41">
            <v>139.421681366529</v>
          </cell>
        </row>
        <row r="42">
          <cell r="D42">
            <v>140.67210003349336</v>
          </cell>
        </row>
        <row r="43">
          <cell r="D43">
            <v>140.12504186669645</v>
          </cell>
        </row>
        <row r="44">
          <cell r="D44">
            <v>140.10271296192923</v>
          </cell>
        </row>
        <row r="45">
          <cell r="D45">
            <v>140.24785084291616</v>
          </cell>
        </row>
        <row r="46">
          <cell r="D46">
            <v>140.83398459305573</v>
          </cell>
        </row>
        <row r="47">
          <cell r="D47">
            <v>141.0405269621525</v>
          </cell>
        </row>
        <row r="48">
          <cell r="D48">
            <v>141.05169141453612</v>
          </cell>
        </row>
        <row r="49">
          <cell r="D49">
            <v>139.47192140225522</v>
          </cell>
        </row>
        <row r="50">
          <cell r="D50">
            <v>140.8060734620967</v>
          </cell>
        </row>
        <row r="51">
          <cell r="D51">
            <v>142.68728368873508</v>
          </cell>
        </row>
        <row r="52">
          <cell r="D52">
            <v>142.22395891481523</v>
          </cell>
        </row>
        <row r="53">
          <cell r="D53">
            <v>142.34676789103494</v>
          </cell>
        </row>
        <row r="54">
          <cell r="D54">
            <v>142.88266160544828</v>
          </cell>
        </row>
        <row r="55">
          <cell r="D55">
            <v>143.9935246176175</v>
          </cell>
        </row>
        <row r="56">
          <cell r="D56">
            <v>144.2893826057832</v>
          </cell>
        </row>
        <row r="57">
          <cell r="D57">
            <v>143.83722228424696</v>
          </cell>
        </row>
        <row r="58">
          <cell r="D58">
            <v>144.2838003795914</v>
          </cell>
        </row>
        <row r="59">
          <cell r="D59">
            <v>142.8156748911466</v>
          </cell>
        </row>
        <row r="60">
          <cell r="D60">
            <v>144.35078709389305</v>
          </cell>
        </row>
        <row r="61">
          <cell r="D61">
            <v>146.31573071340853</v>
          </cell>
        </row>
        <row r="62">
          <cell r="D62">
            <v>150.54705816679694</v>
          </cell>
        </row>
        <row r="63">
          <cell r="D63">
            <v>151.71932566707605</v>
          </cell>
        </row>
        <row r="64">
          <cell r="D64">
            <v>153.50005582226194</v>
          </cell>
        </row>
        <row r="65">
          <cell r="D65">
            <v>154.08618957240145</v>
          </cell>
        </row>
        <row r="66">
          <cell r="D66">
            <v>157.30155185888137</v>
          </cell>
        </row>
        <row r="67">
          <cell r="D67">
            <v>159.1492687283689</v>
          </cell>
        </row>
        <row r="68">
          <cell r="D68">
            <v>160.1373227643184</v>
          </cell>
        </row>
        <row r="69">
          <cell r="D69">
            <v>160.9690744668974</v>
          </cell>
        </row>
        <row r="70">
          <cell r="D70">
            <v>163.11264932455063</v>
          </cell>
        </row>
        <row r="71">
          <cell r="D71">
            <v>161.6780171932567</v>
          </cell>
        </row>
        <row r="72">
          <cell r="D72">
            <v>162.5488444791783</v>
          </cell>
        </row>
        <row r="73">
          <cell r="D73">
            <v>162.3367198838897</v>
          </cell>
        </row>
        <row r="74">
          <cell r="D74">
            <v>164.46913028915932</v>
          </cell>
        </row>
        <row r="75">
          <cell r="D75">
            <v>164.5700522345198</v>
          </cell>
        </row>
        <row r="76">
          <cell r="D76">
            <v>165.16254476248088</v>
          </cell>
        </row>
        <row r="77">
          <cell r="D77">
            <v>169.8184434928416</v>
          </cell>
        </row>
        <row r="78">
          <cell r="D78">
            <v>172.3775069646735</v>
          </cell>
        </row>
        <row r="79">
          <cell r="D79">
            <v>171.5076775087306</v>
          </cell>
        </row>
        <row r="80">
          <cell r="D80">
            <v>170.94880157810067</v>
          </cell>
        </row>
        <row r="81">
          <cell r="D81">
            <v>170.45295676746662</v>
          </cell>
        </row>
        <row r="82">
          <cell r="D82">
            <v>173.8020102765799</v>
          </cell>
        </row>
        <row r="83">
          <cell r="D83">
            <v>173.63812936459067</v>
          </cell>
        </row>
        <row r="84">
          <cell r="D84">
            <v>173.1128700312918</v>
          </cell>
        </row>
        <row r="85">
          <cell r="D85">
            <v>172.8481393273092</v>
          </cell>
        </row>
        <row r="86">
          <cell r="D86">
            <v>174.09195342856083</v>
          </cell>
        </row>
        <row r="87">
          <cell r="D87">
            <v>174.65503143385712</v>
          </cell>
        </row>
        <row r="88">
          <cell r="D88">
            <v>179.9328372148437</v>
          </cell>
        </row>
        <row r="89">
          <cell r="D89">
            <v>181.0968118974339</v>
          </cell>
        </row>
        <row r="90">
          <cell r="D90">
            <v>183.47098408394453</v>
          </cell>
        </row>
        <row r="91">
          <cell r="D91">
            <v>183.46131931221186</v>
          </cell>
        </row>
        <row r="92">
          <cell r="D92">
            <v>185.62244631313652</v>
          </cell>
        </row>
        <row r="93">
          <cell r="D93">
            <v>187.06795999837487</v>
          </cell>
        </row>
        <row r="94">
          <cell r="D94">
            <v>186.41243635041792</v>
          </cell>
        </row>
        <row r="95">
          <cell r="D95">
            <v>185.83255004645602</v>
          </cell>
        </row>
        <row r="96">
          <cell r="D96">
            <v>186.60152971040552</v>
          </cell>
        </row>
        <row r="98">
          <cell r="D98">
            <v>188.0598274979706</v>
          </cell>
        </row>
        <row r="99">
          <cell r="D99">
            <v>187.10894665553056</v>
          </cell>
        </row>
        <row r="100">
          <cell r="D100">
            <v>190.8241138408161</v>
          </cell>
        </row>
        <row r="101">
          <cell r="D101">
            <v>196.36110140121903</v>
          </cell>
        </row>
        <row r="102">
          <cell r="D102">
            <v>196.5883030184392</v>
          </cell>
        </row>
        <row r="103">
          <cell r="D103">
            <v>201.7394685733034</v>
          </cell>
        </row>
        <row r="104">
          <cell r="D104">
            <v>201.71338246169663</v>
          </cell>
        </row>
        <row r="105">
          <cell r="D105">
            <v>202.42822606846906</v>
          </cell>
        </row>
        <row r="106">
          <cell r="D106">
            <v>204.17852000853557</v>
          </cell>
        </row>
        <row r="107">
          <cell r="D107">
            <v>213.60317968581717</v>
          </cell>
        </row>
        <row r="108">
          <cell r="D108">
            <v>216.8370160375844</v>
          </cell>
        </row>
        <row r="109">
          <cell r="D109">
            <v>226.05719425936783</v>
          </cell>
        </row>
        <row r="110">
          <cell r="D110">
            <v>226.759836297808</v>
          </cell>
        </row>
        <row r="112">
          <cell r="D112">
            <v>229.31247906031697</v>
          </cell>
        </row>
        <row r="113">
          <cell r="D113">
            <v>229.5962005604992</v>
          </cell>
        </row>
        <row r="114">
          <cell r="D114">
            <v>231.96848662724017</v>
          </cell>
        </row>
        <row r="115">
          <cell r="D115">
            <v>231.40487195296515</v>
          </cell>
        </row>
        <row r="116">
          <cell r="D116">
            <v>240.8761506981784</v>
          </cell>
        </row>
        <row r="117">
          <cell r="D117">
            <v>242.96769285169563</v>
          </cell>
        </row>
        <row r="118">
          <cell r="D118">
            <v>242.15863993813252</v>
          </cell>
        </row>
        <row r="119">
          <cell r="D119">
            <v>248.14358972458498</v>
          </cell>
        </row>
        <row r="120">
          <cell r="D120">
            <v>247.90112907225534</v>
          </cell>
        </row>
        <row r="121">
          <cell r="D121">
            <v>246.9636145499141</v>
          </cell>
        </row>
        <row r="122">
          <cell r="D122">
            <v>248.59660831183245</v>
          </cell>
        </row>
        <row r="123">
          <cell r="D123">
            <v>251.49124820499588</v>
          </cell>
        </row>
        <row r="124">
          <cell r="D124">
            <v>254.35823907640238</v>
          </cell>
        </row>
        <row r="125">
          <cell r="D125">
            <v>254.53689429390843</v>
          </cell>
        </row>
        <row r="126">
          <cell r="D126">
            <v>261.6112155375822</v>
          </cell>
        </row>
        <row r="127">
          <cell r="D127">
            <v>268.35885295495933</v>
          </cell>
        </row>
        <row r="128">
          <cell r="D128">
            <v>271.9536511529202</v>
          </cell>
        </row>
        <row r="130">
          <cell r="D130">
            <v>274.5710756683258</v>
          </cell>
        </row>
        <row r="131">
          <cell r="D131">
            <v>280.8284239999245</v>
          </cell>
        </row>
        <row r="132">
          <cell r="D132">
            <v>279.8644189134464</v>
          </cell>
        </row>
        <row r="133">
          <cell r="D133">
            <v>280.8544781914509</v>
          </cell>
        </row>
        <row r="134">
          <cell r="D134">
            <v>285.26529955692604</v>
          </cell>
        </row>
        <row r="135">
          <cell r="D135">
            <v>286.4839715939125</v>
          </cell>
        </row>
        <row r="136">
          <cell r="D136">
            <v>287.9769789416773</v>
          </cell>
        </row>
        <row r="137">
          <cell r="D137">
            <v>293.5209022053021</v>
          </cell>
        </row>
        <row r="138">
          <cell r="D138">
            <v>289.9826408227122</v>
          </cell>
        </row>
        <row r="139">
          <cell r="D139">
            <v>298.49648648710024</v>
          </cell>
        </row>
        <row r="140">
          <cell r="D140">
            <v>297.9465386992922</v>
          </cell>
        </row>
        <row r="141">
          <cell r="D141">
            <v>300.23675322111586</v>
          </cell>
        </row>
        <row r="142">
          <cell r="D142">
            <v>300.26178567964126</v>
          </cell>
        </row>
        <row r="143">
          <cell r="D143">
            <v>319.0815966922356</v>
          </cell>
        </row>
        <row r="145">
          <cell r="D145">
            <v>304.25398681049427</v>
          </cell>
        </row>
        <row r="146">
          <cell r="D146">
            <v>307.3734458611065</v>
          </cell>
        </row>
        <row r="147">
          <cell r="D147">
            <v>307.13827107467876</v>
          </cell>
        </row>
        <row r="148">
          <cell r="D148">
            <v>307.7287991585421</v>
          </cell>
        </row>
        <row r="149">
          <cell r="D149">
            <v>310.4092488229477</v>
          </cell>
        </row>
        <row r="150">
          <cell r="D150">
            <v>308.70034494465557</v>
          </cell>
        </row>
        <row r="151">
          <cell r="D151">
            <v>307.0361070016661</v>
          </cell>
        </row>
        <row r="152">
          <cell r="D152">
            <v>311.9542953474223</v>
          </cell>
        </row>
        <row r="153">
          <cell r="D153">
            <v>310.83591955299346</v>
          </cell>
        </row>
        <row r="154">
          <cell r="D154">
            <v>312.7326177780552</v>
          </cell>
        </row>
        <row r="155">
          <cell r="D155">
            <v>312.5968925602848</v>
          </cell>
        </row>
        <row r="156">
          <cell r="D156">
            <v>312.8241706067695</v>
          </cell>
        </row>
        <row r="157">
          <cell r="D157">
            <v>312.66475516917</v>
          </cell>
        </row>
        <row r="158">
          <cell r="D158">
            <v>313.0440454595577</v>
          </cell>
        </row>
        <row r="159">
          <cell r="D159">
            <v>313.40038584948604</v>
          </cell>
        </row>
        <row r="160">
          <cell r="D160">
            <v>314.2490386202364</v>
          </cell>
        </row>
        <row r="161">
          <cell r="D161">
            <v>316.0112454931438</v>
          </cell>
        </row>
        <row r="162">
          <cell r="D162">
            <v>315.73288541015273</v>
          </cell>
        </row>
        <row r="163">
          <cell r="D163">
            <v>315.66156797754246</v>
          </cell>
        </row>
        <row r="164">
          <cell r="D164">
            <v>320.73966530714443</v>
          </cell>
        </row>
        <row r="165">
          <cell r="D165">
            <v>319.9117414787446</v>
          </cell>
        </row>
        <row r="168">
          <cell r="D168">
            <v>321.92200917460644</v>
          </cell>
        </row>
        <row r="169">
          <cell r="D169">
            <v>322.2615187871044</v>
          </cell>
        </row>
        <row r="170">
          <cell r="D170">
            <v>322.2875289515345</v>
          </cell>
        </row>
        <row r="171">
          <cell r="D171">
            <v>322.7189920265843</v>
          </cell>
        </row>
        <row r="172">
          <cell r="D172">
            <v>322.8746549071506</v>
          </cell>
        </row>
        <row r="173">
          <cell r="D173">
            <v>323.36236506811554</v>
          </cell>
        </row>
        <row r="174">
          <cell r="D174">
            <v>324.665872179755</v>
          </cell>
        </row>
        <row r="175">
          <cell r="D175">
            <v>325.36467719854835</v>
          </cell>
        </row>
        <row r="176">
          <cell r="D176">
            <v>325.77513406585007</v>
          </cell>
        </row>
        <row r="177">
          <cell r="D177">
            <v>326.0553893396232</v>
          </cell>
        </row>
        <row r="178">
          <cell r="D178">
            <v>339.65993894785265</v>
          </cell>
        </row>
        <row r="179">
          <cell r="D179">
            <v>342.7613377276987</v>
          </cell>
        </row>
        <row r="180">
          <cell r="D180">
            <v>348.44610156321613</v>
          </cell>
        </row>
        <row r="181">
          <cell r="D181">
            <v>349.552053812955</v>
          </cell>
        </row>
        <row r="182">
          <cell r="D182">
            <v>349.92731881696665</v>
          </cell>
        </row>
        <row r="183">
          <cell r="D183">
            <v>351.00862547967034</v>
          </cell>
        </row>
        <row r="184">
          <cell r="D184">
            <v>351.9619330489371</v>
          </cell>
        </row>
        <row r="185">
          <cell r="D185">
            <v>351.5771287977253</v>
          </cell>
        </row>
        <row r="186">
          <cell r="D186">
            <v>351.0163085272804</v>
          </cell>
        </row>
        <row r="187">
          <cell r="D187">
            <v>350.87568420299004</v>
          </cell>
        </row>
        <row r="188">
          <cell r="D188">
            <v>350.89755572330847</v>
          </cell>
        </row>
        <row r="189">
          <cell r="D189">
            <v>350.2001013646837</v>
          </cell>
        </row>
        <row r="190">
          <cell r="D190">
            <v>358.8585384860713</v>
          </cell>
        </row>
        <row r="191">
          <cell r="D191">
            <v>357.0822851138679</v>
          </cell>
        </row>
        <row r="192">
          <cell r="D192">
            <v>358.6362806413191</v>
          </cell>
        </row>
        <row r="193">
          <cell r="D193">
            <v>358.21925538289884</v>
          </cell>
        </row>
        <row r="194">
          <cell r="D194">
            <v>358.2643897492878</v>
          </cell>
        </row>
        <row r="195">
          <cell r="D195">
            <v>358.63985736066525</v>
          </cell>
        </row>
        <row r="196">
          <cell r="D196">
            <v>358.9420359271992</v>
          </cell>
        </row>
        <row r="197">
          <cell r="D197">
            <v>359.3068133039925</v>
          </cell>
        </row>
        <row r="198">
          <cell r="D198">
            <v>359.07582869008354</v>
          </cell>
        </row>
        <row r="199">
          <cell r="D199">
            <v>361.3389600276298</v>
          </cell>
        </row>
        <row r="200">
          <cell r="D200">
            <v>361.98057419162683</v>
          </cell>
        </row>
        <row r="201">
          <cell r="D201">
            <v>366.28987357226737</v>
          </cell>
        </row>
        <row r="202">
          <cell r="D202">
            <v>374.79227788693026</v>
          </cell>
        </row>
        <row r="203">
          <cell r="D203">
            <v>376.3698197632742</v>
          </cell>
        </row>
        <row r="204">
          <cell r="D204">
            <v>381.43570458371454</v>
          </cell>
        </row>
        <row r="205">
          <cell r="D205">
            <v>381.67946275938056</v>
          </cell>
        </row>
        <row r="206">
          <cell r="D206">
            <v>382.8346680454646</v>
          </cell>
        </row>
        <row r="207">
          <cell r="D207">
            <v>383.6451786982949</v>
          </cell>
        </row>
        <row r="208">
          <cell r="D208">
            <v>383.26227348544717</v>
          </cell>
        </row>
        <row r="209">
          <cell r="D209">
            <v>384.8263772462919</v>
          </cell>
        </row>
        <row r="210">
          <cell r="D210">
            <v>385.78081626389195</v>
          </cell>
        </row>
        <row r="211">
          <cell r="D211">
            <v>385.94094233575316</v>
          </cell>
        </row>
        <row r="212">
          <cell r="D212">
            <v>386.79499103185447</v>
          </cell>
        </row>
        <row r="213">
          <cell r="D213">
            <v>387.464870017182</v>
          </cell>
        </row>
        <row r="214">
          <cell r="D214">
            <v>400.31552035153555</v>
          </cell>
        </row>
        <row r="215">
          <cell r="D215">
            <v>398.91895100532713</v>
          </cell>
        </row>
        <row r="216">
          <cell r="D216">
            <v>398.86720038488977</v>
          </cell>
        </row>
        <row r="217">
          <cell r="D217">
            <v>398.39123043942345</v>
          </cell>
        </row>
        <row r="218">
          <cell r="D218">
            <v>402.34684045929595</v>
          </cell>
        </row>
        <row r="219">
          <cell r="D219">
            <v>402.2039060843467</v>
          </cell>
        </row>
        <row r="220">
          <cell r="D220">
            <v>402.5798604178719</v>
          </cell>
        </row>
        <row r="221">
          <cell r="D221">
            <v>402.95036474847416</v>
          </cell>
        </row>
        <row r="222">
          <cell r="D222">
            <v>409.822310991101</v>
          </cell>
        </row>
        <row r="223">
          <cell r="D223">
            <v>409.6496445787103</v>
          </cell>
        </row>
        <row r="224">
          <cell r="D224">
            <v>419.75371755963704</v>
          </cell>
        </row>
        <row r="225">
          <cell r="D225">
            <v>419.10409413455056</v>
          </cell>
        </row>
        <row r="226">
          <cell r="D226">
            <v>433.0848030060739</v>
          </cell>
        </row>
        <row r="227">
          <cell r="D227">
            <v>433.8341196683288</v>
          </cell>
        </row>
        <row r="228">
          <cell r="D228">
            <v>440.8174978943766</v>
          </cell>
        </row>
        <row r="229">
          <cell r="D229">
            <v>442.60745555914104</v>
          </cell>
        </row>
        <row r="230">
          <cell r="D230">
            <v>443.8651126596342</v>
          </cell>
        </row>
        <row r="231">
          <cell r="D231">
            <v>445.61894712814575</v>
          </cell>
        </row>
        <row r="232">
          <cell r="D232">
            <v>446.59579779331636</v>
          </cell>
        </row>
        <row r="233">
          <cell r="D233">
            <v>446.80937986583206</v>
          </cell>
        </row>
        <row r="234">
          <cell r="D234">
            <v>448.76636064903835</v>
          </cell>
        </row>
        <row r="235">
          <cell r="D235">
            <v>451.3551909357218</v>
          </cell>
        </row>
        <row r="236">
          <cell r="D236">
            <v>453.53627175767883</v>
          </cell>
        </row>
        <row r="237">
          <cell r="D237">
            <v>454.53282540497133</v>
          </cell>
        </row>
        <row r="238">
          <cell r="D238">
            <v>469.8412648805068</v>
          </cell>
        </row>
        <row r="239">
          <cell r="D239">
            <v>470.0099900583616</v>
          </cell>
        </row>
        <row r="240">
          <cell r="D240">
            <v>474.08922729527944</v>
          </cell>
        </row>
        <row r="241">
          <cell r="D241">
            <v>474.21256563609927</v>
          </cell>
        </row>
        <row r="242">
          <cell r="D242">
            <v>476.5419615722862</v>
          </cell>
        </row>
        <row r="243">
          <cell r="D243">
            <v>477.9915866966162</v>
          </cell>
        </row>
        <row r="244">
          <cell r="D244">
            <v>478.7042990059049</v>
          </cell>
        </row>
        <row r="245">
          <cell r="D245">
            <v>482.7970585804158</v>
          </cell>
        </row>
        <row r="246">
          <cell r="D246">
            <v>483.7482199366928</v>
          </cell>
        </row>
        <row r="247">
          <cell r="D247">
            <v>473.78173866562094</v>
          </cell>
        </row>
        <row r="248">
          <cell r="D248">
            <v>474.2869517670631</v>
          </cell>
        </row>
        <row r="249">
          <cell r="D249">
            <v>474.7297351191006</v>
          </cell>
        </row>
        <row r="250">
          <cell r="D250">
            <v>487.27969062285547</v>
          </cell>
        </row>
        <row r="251">
          <cell r="D251">
            <v>486.4491337805175</v>
          </cell>
        </row>
        <row r="252">
          <cell r="D252">
            <v>485.1784017015942</v>
          </cell>
        </row>
        <row r="253">
          <cell r="D253">
            <v>487.6627136904136</v>
          </cell>
        </row>
        <row r="254">
          <cell r="D254">
            <v>488.23449360100716</v>
          </cell>
        </row>
        <row r="255">
          <cell r="D255">
            <v>491.37828370874996</v>
          </cell>
        </row>
        <row r="256">
          <cell r="D256">
            <v>496.5239994619851</v>
          </cell>
        </row>
        <row r="257">
          <cell r="D257">
            <v>500.16351428401964</v>
          </cell>
        </row>
        <row r="258">
          <cell r="D258">
            <v>501.4719060600093</v>
          </cell>
        </row>
        <row r="259">
          <cell r="D259">
            <v>508.9004811322499</v>
          </cell>
        </row>
        <row r="260">
          <cell r="D260">
            <v>510.7317701762435</v>
          </cell>
        </row>
        <row r="261">
          <cell r="D261">
            <v>512.009424726801</v>
          </cell>
        </row>
        <row r="262">
          <cell r="D262">
            <v>527.0896012909258</v>
          </cell>
        </row>
        <row r="263">
          <cell r="D263">
            <v>531.2703152699336</v>
          </cell>
        </row>
        <row r="264">
          <cell r="D264">
            <v>535.7329714979732</v>
          </cell>
        </row>
        <row r="265">
          <cell r="D265">
            <v>535.8496489226749</v>
          </cell>
        </row>
        <row r="266">
          <cell r="D266">
            <v>536.1402465105008</v>
          </cell>
        </row>
        <row r="267">
          <cell r="D267">
            <v>541.129157349106</v>
          </cell>
        </row>
        <row r="268">
          <cell r="D268">
            <v>542.1525972935198</v>
          </cell>
        </row>
        <row r="269">
          <cell r="D269">
            <v>546.6259317748529</v>
          </cell>
        </row>
        <row r="270">
          <cell r="D270">
            <v>548.6821766872769</v>
          </cell>
        </row>
        <row r="271">
          <cell r="D271">
            <v>549.8299761689209</v>
          </cell>
        </row>
        <row r="272">
          <cell r="D272">
            <v>551.3741629655252</v>
          </cell>
        </row>
        <row r="273">
          <cell r="D273">
            <v>552.3466674687454</v>
          </cell>
        </row>
        <row r="274">
          <cell r="D274">
            <v>567.3916560912035</v>
          </cell>
        </row>
        <row r="275">
          <cell r="D275">
            <v>573.9480207658951</v>
          </cell>
        </row>
        <row r="276">
          <cell r="D276">
            <v>580.8549957499135</v>
          </cell>
        </row>
        <row r="277">
          <cell r="D277">
            <v>581.0298490099422</v>
          </cell>
        </row>
        <row r="278">
          <cell r="D278">
            <v>581.5668761441023</v>
          </cell>
        </row>
        <row r="279">
          <cell r="D279">
            <v>581.7333114286221</v>
          </cell>
        </row>
        <row r="280">
          <cell r="D280">
            <v>581.6278081557706</v>
          </cell>
        </row>
        <row r="281">
          <cell r="D281">
            <v>583.7925345708464</v>
          </cell>
        </row>
        <row r="282">
          <cell r="D282">
            <v>586.9111944320982</v>
          </cell>
        </row>
        <row r="283">
          <cell r="D283">
            <v>586.9904843614476</v>
          </cell>
        </row>
        <row r="284">
          <cell r="D284">
            <v>585.2800524924658</v>
          </cell>
        </row>
        <row r="285">
          <cell r="D285">
            <v>583.990547781886</v>
          </cell>
        </row>
        <row r="286">
          <cell r="D286">
            <v>591.708383920332</v>
          </cell>
        </row>
        <row r="287">
          <cell r="D287">
            <v>589.940957874111</v>
          </cell>
        </row>
        <row r="288">
          <cell r="D288">
            <v>599.0679248936374</v>
          </cell>
        </row>
        <row r="289">
          <cell r="D289">
            <v>601.3018678494115</v>
          </cell>
        </row>
        <row r="290">
          <cell r="D290">
            <v>604.2068924537595</v>
          </cell>
        </row>
        <row r="291">
          <cell r="D291">
            <v>605.9920060930991</v>
          </cell>
        </row>
        <row r="292">
          <cell r="D292">
            <v>608.4444470735672</v>
          </cell>
        </row>
        <row r="293">
          <cell r="D293">
            <v>610.5699411583485</v>
          </cell>
        </row>
        <row r="294">
          <cell r="D294">
            <v>613.6122968851681</v>
          </cell>
        </row>
        <row r="295">
          <cell r="D295">
            <v>614.5666521331383</v>
          </cell>
        </row>
        <row r="296">
          <cell r="D296">
            <v>614.1169060183131</v>
          </cell>
        </row>
        <row r="297">
          <cell r="D297">
            <v>615.9139126832043</v>
          </cell>
        </row>
        <row r="298">
          <cell r="D298">
            <v>625.3021848838798</v>
          </cell>
        </row>
        <row r="299">
          <cell r="D299">
            <v>625.2611433630279</v>
          </cell>
        </row>
        <row r="300">
          <cell r="D300">
            <v>627.7056278416214</v>
          </cell>
        </row>
        <row r="301">
          <cell r="D301">
            <v>628.2610454506167</v>
          </cell>
        </row>
        <row r="302">
          <cell r="D302">
            <v>637.4589592399086</v>
          </cell>
        </row>
        <row r="303">
          <cell r="D303">
            <v>642.7345055082004</v>
          </cell>
        </row>
        <row r="304">
          <cell r="D304">
            <v>641.708505477686</v>
          </cell>
        </row>
        <row r="305">
          <cell r="D305">
            <v>635.801617842208</v>
          </cell>
        </row>
        <row r="306">
          <cell r="D306">
            <v>635.8686194384037</v>
          </cell>
        </row>
        <row r="307">
          <cell r="D307">
            <v>637.9222734508006</v>
          </cell>
        </row>
        <row r="308">
          <cell r="D308">
            <v>644.1305168600073</v>
          </cell>
        </row>
        <row r="309">
          <cell r="D309">
            <v>647.1185558363288</v>
          </cell>
        </row>
        <row r="310">
          <cell r="D310">
            <v>661.181960300521</v>
          </cell>
        </row>
        <row r="311">
          <cell r="D311">
            <v>660.526182278126</v>
          </cell>
        </row>
        <row r="312">
          <cell r="D312">
            <v>661.8353068433715</v>
          </cell>
        </row>
        <row r="313">
          <cell r="D313">
            <v>663.5905969455981</v>
          </cell>
        </row>
        <row r="314">
          <cell r="D314">
            <v>667.4608724933507</v>
          </cell>
        </row>
        <row r="315">
          <cell r="D315">
            <v>670.7186368338964</v>
          </cell>
        </row>
        <row r="316">
          <cell r="D316">
            <v>672.9868807516049</v>
          </cell>
        </row>
        <row r="317">
          <cell r="D317">
            <v>676.6135556319465</v>
          </cell>
        </row>
        <row r="318">
          <cell r="D318">
            <v>681.454847591638</v>
          </cell>
        </row>
        <row r="319">
          <cell r="D319">
            <v>679.0058419354606</v>
          </cell>
        </row>
        <row r="320">
          <cell r="D320">
            <v>674.5170574271618</v>
          </cell>
        </row>
        <row r="321">
          <cell r="D321">
            <v>670.1434411873875</v>
          </cell>
        </row>
        <row r="322">
          <cell r="D322">
            <v>667.0946304780377</v>
          </cell>
        </row>
        <row r="323">
          <cell r="D323">
            <v>672.9188118310494</v>
          </cell>
        </row>
        <row r="324">
          <cell r="D324">
            <v>681.0398600620913</v>
          </cell>
        </row>
        <row r="325">
          <cell r="D325">
            <v>685.1131424758404</v>
          </cell>
        </row>
        <row r="326">
          <cell r="D326">
            <v>694.569698353114</v>
          </cell>
        </row>
        <row r="327">
          <cell r="D327">
            <v>713.0225161437994</v>
          </cell>
        </row>
        <row r="328">
          <cell r="D328">
            <v>722.064653750413</v>
          </cell>
        </row>
        <row r="329">
          <cell r="D329">
            <v>728.4652999364718</v>
          </cell>
        </row>
        <row r="330">
          <cell r="D330">
            <v>732.058271189415</v>
          </cell>
        </row>
        <row r="331">
          <cell r="D331">
            <v>752.9939272108942</v>
          </cell>
        </row>
        <row r="332">
          <cell r="D332">
            <v>766.1491873465274</v>
          </cell>
        </row>
        <row r="333">
          <cell r="D333">
            <v>771.5248283497856</v>
          </cell>
        </row>
        <row r="334">
          <cell r="D334">
            <v>787.7828428398813</v>
          </cell>
        </row>
        <row r="335">
          <cell r="D335">
            <v>819.976524748706</v>
          </cell>
        </row>
        <row r="336">
          <cell r="D336">
            <v>825.8096242480011</v>
          </cell>
        </row>
        <row r="337">
          <cell r="D337">
            <v>837.8925041946443</v>
          </cell>
        </row>
        <row r="338">
          <cell r="D338">
            <v>846.5118992515912</v>
          </cell>
        </row>
        <row r="339">
          <cell r="D339">
            <v>862.7241735523877</v>
          </cell>
        </row>
        <row r="340">
          <cell r="D340">
            <v>873.7897641075739</v>
          </cell>
        </row>
        <row r="341">
          <cell r="D341">
            <v>872.1333617890355</v>
          </cell>
        </row>
        <row r="342">
          <cell r="D342">
            <v>882.2327810905514</v>
          </cell>
        </row>
        <row r="343">
          <cell r="D343">
            <v>892.1218844941964</v>
          </cell>
        </row>
        <row r="344">
          <cell r="D344">
            <v>926.3289375026417</v>
          </cell>
        </row>
        <row r="345">
          <cell r="D345">
            <v>937.0606313783081</v>
          </cell>
        </row>
        <row r="346">
          <cell r="D346">
            <v>971.9674288825388</v>
          </cell>
        </row>
        <row r="347">
          <cell r="D347">
            <v>994.6020045179923</v>
          </cell>
        </row>
        <row r="348">
          <cell r="D348">
            <v>995.1665429765585</v>
          </cell>
        </row>
      </sheetData>
      <sheetData sheetId="12">
        <row r="5">
          <cell r="D5">
            <v>100</v>
          </cell>
        </row>
        <row r="6">
          <cell r="D6">
            <v>101.43500948766604</v>
          </cell>
        </row>
        <row r="7">
          <cell r="D7">
            <v>101.22153700189754</v>
          </cell>
        </row>
        <row r="8">
          <cell r="D8">
            <v>106.73624288425049</v>
          </cell>
        </row>
        <row r="9">
          <cell r="D9">
            <v>114.48055028462998</v>
          </cell>
        </row>
        <row r="10">
          <cell r="D10">
            <v>114.13662239089184</v>
          </cell>
        </row>
        <row r="11">
          <cell r="D11">
            <v>115.71394686907021</v>
          </cell>
        </row>
        <row r="12">
          <cell r="D12">
            <v>115.93927893738142</v>
          </cell>
        </row>
        <row r="13">
          <cell r="D13">
            <v>120.56451612903227</v>
          </cell>
        </row>
        <row r="14">
          <cell r="D14">
            <v>122.55692599620494</v>
          </cell>
        </row>
        <row r="15">
          <cell r="D15">
            <v>123.14990512333966</v>
          </cell>
        </row>
        <row r="16">
          <cell r="D16">
            <v>130.09962049335866</v>
          </cell>
        </row>
        <row r="17">
          <cell r="D17">
            <v>134.084440227704</v>
          </cell>
        </row>
        <row r="18">
          <cell r="D18">
            <v>130.43168880455408</v>
          </cell>
        </row>
        <row r="19">
          <cell r="D19">
            <v>129.90986717267552</v>
          </cell>
        </row>
        <row r="20">
          <cell r="D20">
            <v>130.28937381404177</v>
          </cell>
        </row>
        <row r="21">
          <cell r="D21">
            <v>130.47912713472488</v>
          </cell>
        </row>
        <row r="22">
          <cell r="D22">
            <v>128.40370018975332</v>
          </cell>
        </row>
        <row r="23">
          <cell r="D23">
            <v>128.56973434535107</v>
          </cell>
        </row>
        <row r="24">
          <cell r="D24">
            <v>128.4629981024668</v>
          </cell>
        </row>
        <row r="25">
          <cell r="D25">
            <v>128.58159392789375</v>
          </cell>
        </row>
        <row r="26">
          <cell r="D26">
            <v>128.29696394686908</v>
          </cell>
        </row>
        <row r="27">
          <cell r="D27">
            <v>128.22580645161293</v>
          </cell>
        </row>
        <row r="28">
          <cell r="D28">
            <v>131.55834914611006</v>
          </cell>
        </row>
        <row r="29">
          <cell r="D29">
            <v>130.71631878557875</v>
          </cell>
        </row>
        <row r="30">
          <cell r="D30">
            <v>134.7604364326376</v>
          </cell>
        </row>
        <row r="31">
          <cell r="D31">
            <v>139.00616698292222</v>
          </cell>
        </row>
        <row r="32">
          <cell r="D32">
            <v>139.0180265654649</v>
          </cell>
        </row>
        <row r="33">
          <cell r="D33">
            <v>139.13662239089186</v>
          </cell>
        </row>
        <row r="34">
          <cell r="D34">
            <v>140.59535104364326</v>
          </cell>
        </row>
        <row r="35">
          <cell r="D35">
            <v>141.98292220113854</v>
          </cell>
        </row>
        <row r="36">
          <cell r="D36">
            <v>143.32305502846302</v>
          </cell>
        </row>
        <row r="37">
          <cell r="D37">
            <v>142.58776091081594</v>
          </cell>
        </row>
        <row r="38">
          <cell r="D38">
            <v>142.6944971537002</v>
          </cell>
        </row>
        <row r="39">
          <cell r="D39">
            <v>142.62333965844402</v>
          </cell>
        </row>
        <row r="40">
          <cell r="D40">
            <v>143.22817836812146</v>
          </cell>
        </row>
        <row r="41">
          <cell r="D41">
            <v>148.04316888045543</v>
          </cell>
        </row>
        <row r="42">
          <cell r="D42">
            <v>150.0474383301708</v>
          </cell>
        </row>
        <row r="43">
          <cell r="D43">
            <v>149.5849146110057</v>
          </cell>
        </row>
        <row r="44">
          <cell r="D44">
            <v>149.5967741935484</v>
          </cell>
        </row>
        <row r="45">
          <cell r="D45">
            <v>149.73908918406073</v>
          </cell>
        </row>
        <row r="46">
          <cell r="D46">
            <v>150.11859582542695</v>
          </cell>
        </row>
        <row r="47">
          <cell r="D47">
            <v>150.22533206831122</v>
          </cell>
        </row>
        <row r="48">
          <cell r="D48">
            <v>150.27277039848198</v>
          </cell>
        </row>
        <row r="49">
          <cell r="D49">
            <v>149.05123339658445</v>
          </cell>
        </row>
        <row r="50">
          <cell r="D50">
            <v>150.17789373814043</v>
          </cell>
        </row>
        <row r="51">
          <cell r="D51">
            <v>151.7670777988615</v>
          </cell>
        </row>
        <row r="52">
          <cell r="D52">
            <v>151.39943074003796</v>
          </cell>
        </row>
        <row r="53">
          <cell r="D53">
            <v>151.45872865275143</v>
          </cell>
        </row>
        <row r="54">
          <cell r="D54">
            <v>152.1703036053131</v>
          </cell>
        </row>
        <row r="55">
          <cell r="D55">
            <v>153.96110056925997</v>
          </cell>
        </row>
        <row r="56">
          <cell r="D56">
            <v>154.21015180265655</v>
          </cell>
        </row>
        <row r="57">
          <cell r="D57">
            <v>153.8662239089184</v>
          </cell>
        </row>
        <row r="58">
          <cell r="D58">
            <v>154.22201138519927</v>
          </cell>
        </row>
        <row r="59">
          <cell r="D59">
            <v>153.03605313092982</v>
          </cell>
        </row>
        <row r="60">
          <cell r="D60">
            <v>154.24573055028463</v>
          </cell>
        </row>
        <row r="61">
          <cell r="D61">
            <v>155.74003795066415</v>
          </cell>
        </row>
        <row r="62">
          <cell r="D62">
            <v>158.97770398481975</v>
          </cell>
        </row>
        <row r="63">
          <cell r="D63">
            <v>159.79601518026567</v>
          </cell>
        </row>
        <row r="64">
          <cell r="D64">
            <v>161.8714421252372</v>
          </cell>
        </row>
        <row r="65">
          <cell r="D65">
            <v>162.46442125237192</v>
          </cell>
        </row>
        <row r="66">
          <cell r="D66">
            <v>165.09724857685012</v>
          </cell>
        </row>
        <row r="67">
          <cell r="D67">
            <v>166.3662239089184</v>
          </cell>
        </row>
        <row r="68">
          <cell r="D68">
            <v>167.38614800759012</v>
          </cell>
        </row>
        <row r="69">
          <cell r="D69">
            <v>167.96726755218216</v>
          </cell>
        </row>
        <row r="70">
          <cell r="D70">
            <v>169.5920303605313</v>
          </cell>
        </row>
        <row r="71">
          <cell r="D71">
            <v>168.41793168880457</v>
          </cell>
        </row>
        <row r="72">
          <cell r="D72">
            <v>169.29554079696396</v>
          </cell>
        </row>
        <row r="73">
          <cell r="D73">
            <v>169.09392789373817</v>
          </cell>
        </row>
        <row r="74">
          <cell r="D74">
            <v>170.58823529411765</v>
          </cell>
        </row>
        <row r="75">
          <cell r="D75">
            <v>170.69291205948528</v>
          </cell>
        </row>
        <row r="76">
          <cell r="D76">
            <v>171.65459305191365</v>
          </cell>
        </row>
        <row r="77">
          <cell r="D77">
            <v>175.77452184902148</v>
          </cell>
        </row>
        <row r="78">
          <cell r="D78">
            <v>177.42467900648376</v>
          </cell>
        </row>
        <row r="79">
          <cell r="D79">
            <v>176.9001257378865</v>
          </cell>
        </row>
        <row r="80">
          <cell r="D80">
            <v>176.43021343476806</v>
          </cell>
        </row>
        <row r="81">
          <cell r="D81">
            <v>176.3318596969061</v>
          </cell>
        </row>
        <row r="82">
          <cell r="D82">
            <v>178.64863663321077</v>
          </cell>
        </row>
        <row r="83">
          <cell r="D83">
            <v>178.29893445414592</v>
          </cell>
        </row>
        <row r="84">
          <cell r="D84">
            <v>178.18965252318816</v>
          </cell>
        </row>
        <row r="85">
          <cell r="D85">
            <v>178.20058071628395</v>
          </cell>
        </row>
        <row r="86">
          <cell r="D86">
            <v>178.66502892285445</v>
          </cell>
        </row>
        <row r="87">
          <cell r="D87">
            <v>179.32618460514894</v>
          </cell>
        </row>
        <row r="88">
          <cell r="D88">
            <v>185.37493948366136</v>
          </cell>
        </row>
        <row r="89">
          <cell r="D89">
            <v>186.19455396584462</v>
          </cell>
        </row>
        <row r="90">
          <cell r="D90">
            <v>188.25998246094645</v>
          </cell>
        </row>
        <row r="91">
          <cell r="D91">
            <v>188.2102591823607</v>
          </cell>
        </row>
        <row r="92">
          <cell r="D92">
            <v>190.1123111906806</v>
          </cell>
        </row>
        <row r="93">
          <cell r="D93">
            <v>190.60407987999056</v>
          </cell>
        </row>
        <row r="94">
          <cell r="D94">
            <v>190.29262637676092</v>
          </cell>
        </row>
        <row r="95">
          <cell r="D95">
            <v>189.82271407364252</v>
          </cell>
        </row>
        <row r="96">
          <cell r="D96">
            <v>190.63140036273</v>
          </cell>
        </row>
        <row r="98">
          <cell r="D98">
            <v>191.53312514823057</v>
          </cell>
        </row>
        <row r="99">
          <cell r="D99">
            <v>191.1011284347403</v>
          </cell>
        </row>
        <row r="100">
          <cell r="D100">
            <v>193.19002393541479</v>
          </cell>
        </row>
        <row r="101">
          <cell r="D101">
            <v>199.8176190841516</v>
          </cell>
        </row>
        <row r="102">
          <cell r="D102">
            <v>199.91604871507343</v>
          </cell>
        </row>
        <row r="103">
          <cell r="D103">
            <v>204.69918194659166</v>
          </cell>
        </row>
        <row r="104">
          <cell r="D104">
            <v>204.79815840879638</v>
          </cell>
        </row>
        <row r="105">
          <cell r="D105">
            <v>205.3078051644583</v>
          </cell>
        </row>
        <row r="106">
          <cell r="D106">
            <v>206.9537673259845</v>
          </cell>
        </row>
        <row r="107">
          <cell r="D107">
            <v>212.80923670326783</v>
          </cell>
        </row>
        <row r="108">
          <cell r="D108">
            <v>214.80353039200074</v>
          </cell>
        </row>
        <row r="109">
          <cell r="D109">
            <v>220.49877820339466</v>
          </cell>
        </row>
        <row r="110">
          <cell r="D110">
            <v>222.11466464436148</v>
          </cell>
        </row>
        <row r="112">
          <cell r="D112">
            <v>224.1815201685287</v>
          </cell>
        </row>
        <row r="113">
          <cell r="D113">
            <v>224.2540992930805</v>
          </cell>
        </row>
        <row r="114">
          <cell r="D114">
            <v>228.8485778139483</v>
          </cell>
        </row>
        <row r="115">
          <cell r="D115">
            <v>228.33612520726467</v>
          </cell>
        </row>
        <row r="116">
          <cell r="D116">
            <v>240.21765780150025</v>
          </cell>
        </row>
        <row r="117">
          <cell r="D117">
            <v>242.12011061172078</v>
          </cell>
        </row>
        <row r="118">
          <cell r="D118">
            <v>241.90842149844477</v>
          </cell>
        </row>
        <row r="119">
          <cell r="D119">
            <v>246.34564524945046</v>
          </cell>
        </row>
        <row r="120">
          <cell r="D120">
            <v>246.31265473829055</v>
          </cell>
        </row>
        <row r="121">
          <cell r="D121">
            <v>245.02987369602332</v>
          </cell>
        </row>
        <row r="122">
          <cell r="D122">
            <v>246.58207724609636</v>
          </cell>
        </row>
        <row r="123">
          <cell r="D123">
            <v>249.60345822648986</v>
          </cell>
        </row>
        <row r="124">
          <cell r="D124">
            <v>251.87705428725923</v>
          </cell>
        </row>
        <row r="125">
          <cell r="D125">
            <v>251.64172197431864</v>
          </cell>
        </row>
        <row r="126">
          <cell r="D126">
            <v>259.0711850875266</v>
          </cell>
        </row>
        <row r="127">
          <cell r="D127">
            <v>263.5639428656514</v>
          </cell>
        </row>
        <row r="128">
          <cell r="D128">
            <v>267.5931839619798</v>
          </cell>
        </row>
        <row r="130">
          <cell r="D130">
            <v>270.64484176566924</v>
          </cell>
        </row>
        <row r="131">
          <cell r="D131">
            <v>276.5968959869094</v>
          </cell>
        </row>
        <row r="132">
          <cell r="D132">
            <v>275.089974758332</v>
          </cell>
        </row>
        <row r="133">
          <cell r="D133">
            <v>276.09269136644633</v>
          </cell>
        </row>
        <row r="134">
          <cell r="D134">
            <v>279.69002868679826</v>
          </cell>
        </row>
        <row r="135">
          <cell r="D135">
            <v>280.82774201587534</v>
          </cell>
        </row>
        <row r="136">
          <cell r="D136">
            <v>282.1016719158033</v>
          </cell>
        </row>
        <row r="137">
          <cell r="D137">
            <v>287.4572214241897</v>
          </cell>
        </row>
        <row r="138">
          <cell r="D138">
            <v>283.98023980241527</v>
          </cell>
        </row>
        <row r="139">
          <cell r="D139">
            <v>293.46741994095044</v>
          </cell>
        </row>
        <row r="140">
          <cell r="D140">
            <v>293.0254276647865</v>
          </cell>
        </row>
        <row r="141">
          <cell r="D141">
            <v>295.46390759133226</v>
          </cell>
        </row>
        <row r="142">
          <cell r="D142">
            <v>295.7749693128276</v>
          </cell>
        </row>
        <row r="143">
          <cell r="D143">
            <v>314.9371845901989</v>
          </cell>
        </row>
        <row r="145">
          <cell r="D145">
            <v>298.427430473355</v>
          </cell>
        </row>
        <row r="146">
          <cell r="D146">
            <v>301.8577438502083</v>
          </cell>
        </row>
        <row r="147">
          <cell r="D147">
            <v>301.8225708464544</v>
          </cell>
        </row>
        <row r="148">
          <cell r="D148">
            <v>302.3418454072504</v>
          </cell>
        </row>
        <row r="149">
          <cell r="D149">
            <v>304.68784693719755</v>
          </cell>
        </row>
        <row r="150">
          <cell r="D150">
            <v>303.2015038753416</v>
          </cell>
        </row>
        <row r="151">
          <cell r="D151">
            <v>301.63951994519783</v>
          </cell>
        </row>
        <row r="152">
          <cell r="D152">
            <v>306.96425886831986</v>
          </cell>
        </row>
        <row r="153">
          <cell r="D153">
            <v>306.35081142650563</v>
          </cell>
        </row>
        <row r="154">
          <cell r="D154">
            <v>307.8817826006513</v>
          </cell>
        </row>
        <row r="155">
          <cell r="D155">
            <v>307.8851864397243</v>
          </cell>
        </row>
        <row r="156">
          <cell r="D156">
            <v>308.3673969750592</v>
          </cell>
        </row>
        <row r="157">
          <cell r="D157">
            <v>308.13631412243984</v>
          </cell>
        </row>
        <row r="158">
          <cell r="D158">
            <v>308.610960570946</v>
          </cell>
        </row>
        <row r="159">
          <cell r="D159">
            <v>309.049299402674</v>
          </cell>
        </row>
        <row r="160">
          <cell r="D160">
            <v>309.6472404664894</v>
          </cell>
        </row>
        <row r="161">
          <cell r="D161">
            <v>311.3120959775045</v>
          </cell>
        </row>
        <row r="162">
          <cell r="D162">
            <v>311.0655067468862</v>
          </cell>
        </row>
        <row r="163">
          <cell r="D163">
            <v>310.8892635237755</v>
          </cell>
        </row>
        <row r="164">
          <cell r="D164">
            <v>316.5328287067308</v>
          </cell>
        </row>
        <row r="165">
          <cell r="D165">
            <v>316.03132974998243</v>
          </cell>
        </row>
        <row r="168">
          <cell r="D168">
            <v>318.5677745942998</v>
          </cell>
        </row>
        <row r="169">
          <cell r="D169">
            <v>318.8847304787891</v>
          </cell>
        </row>
        <row r="170">
          <cell r="D170">
            <v>318.9382291075127</v>
          </cell>
        </row>
        <row r="171">
          <cell r="D171">
            <v>319.2708444844649</v>
          </cell>
        </row>
        <row r="172">
          <cell r="D172">
            <v>319.4040371025104</v>
          </cell>
        </row>
        <row r="173">
          <cell r="D173">
            <v>319.7370527120985</v>
          </cell>
        </row>
        <row r="174">
          <cell r="D174">
            <v>320.7581906946029</v>
          </cell>
        </row>
        <row r="175">
          <cell r="D175">
            <v>321.2761273378884</v>
          </cell>
        </row>
        <row r="176">
          <cell r="D176">
            <v>321.61604529473914</v>
          </cell>
        </row>
        <row r="177">
          <cell r="D177">
            <v>321.8167568655098</v>
          </cell>
        </row>
        <row r="178">
          <cell r="D178">
            <v>334.9442378375016</v>
          </cell>
        </row>
        <row r="179">
          <cell r="D179">
            <v>338.0806195967812</v>
          </cell>
        </row>
        <row r="180">
          <cell r="D180">
            <v>343.45145246492075</v>
          </cell>
        </row>
        <row r="181">
          <cell r="D181">
            <v>344.7119386511343</v>
          </cell>
        </row>
        <row r="182">
          <cell r="D182">
            <v>344.9942608030847</v>
          </cell>
        </row>
        <row r="183">
          <cell r="D183">
            <v>345.9687911340187</v>
          </cell>
        </row>
        <row r="184">
          <cell r="D184">
            <v>347.080960433774</v>
          </cell>
        </row>
        <row r="185">
          <cell r="D185">
            <v>346.8113134591558</v>
          </cell>
        </row>
        <row r="186">
          <cell r="D186">
            <v>346.00340342283994</v>
          </cell>
        </row>
        <row r="187">
          <cell r="D187">
            <v>345.7847829397085</v>
          </cell>
        </row>
        <row r="188">
          <cell r="D188">
            <v>345.66686316640266</v>
          </cell>
        </row>
        <row r="189">
          <cell r="D189">
            <v>344.77033711922627</v>
          </cell>
        </row>
        <row r="190">
          <cell r="D190">
            <v>354.2413556758257</v>
          </cell>
        </row>
        <row r="191">
          <cell r="D191">
            <v>353.0826418114558</v>
          </cell>
        </row>
        <row r="192">
          <cell r="D192">
            <v>354.6418162892349</v>
          </cell>
        </row>
        <row r="193">
          <cell r="D193">
            <v>354.0337666853331</v>
          </cell>
        </row>
        <row r="194">
          <cell r="D194">
            <v>354.1399283385263</v>
          </cell>
        </row>
        <row r="195">
          <cell r="D195">
            <v>354.5957146498267</v>
          </cell>
        </row>
        <row r="196">
          <cell r="D196">
            <v>354.8169631106006</v>
          </cell>
        </row>
        <row r="197">
          <cell r="D197">
            <v>355.0988721835396</v>
          </cell>
        </row>
        <row r="198">
          <cell r="D198">
            <v>354.87008747276684</v>
          </cell>
        </row>
        <row r="199">
          <cell r="D199">
            <v>356.7523973257374</v>
          </cell>
        </row>
        <row r="200">
          <cell r="D200">
            <v>356.89442868669875</v>
          </cell>
        </row>
        <row r="201">
          <cell r="D201">
            <v>360.1051724585865</v>
          </cell>
        </row>
        <row r="202">
          <cell r="D202">
            <v>370.319918911323</v>
          </cell>
        </row>
        <row r="203">
          <cell r="D203">
            <v>372.1380289498846</v>
          </cell>
        </row>
        <row r="204">
          <cell r="D204">
            <v>376.3214134893588</v>
          </cell>
        </row>
        <row r="205">
          <cell r="D205">
            <v>376.67310531527335</v>
          </cell>
        </row>
        <row r="206">
          <cell r="D206">
            <v>378.01354958319706</v>
          </cell>
        </row>
        <row r="207">
          <cell r="D207">
            <v>379.0518813065805</v>
          </cell>
        </row>
        <row r="208">
          <cell r="D208">
            <v>379.29971266213175</v>
          </cell>
        </row>
        <row r="209">
          <cell r="D209">
            <v>381.11852275481374</v>
          </cell>
        </row>
        <row r="210">
          <cell r="D210">
            <v>381.9761024446826</v>
          </cell>
        </row>
        <row r="211">
          <cell r="D211">
            <v>382.5084447294067</v>
          </cell>
        </row>
        <row r="212">
          <cell r="D212">
            <v>383.7480191504586</v>
          </cell>
        </row>
        <row r="213">
          <cell r="D213">
            <v>384.4216167872675</v>
          </cell>
        </row>
        <row r="214">
          <cell r="D214">
            <v>398.4709134961675</v>
          </cell>
        </row>
        <row r="215">
          <cell r="D215">
            <v>397.30644903333354</v>
          </cell>
        </row>
        <row r="216">
          <cell r="D216">
            <v>397.1917030650709</v>
          </cell>
        </row>
        <row r="217">
          <cell r="D217">
            <v>396.7874035095668</v>
          </cell>
        </row>
        <row r="218">
          <cell r="D218">
            <v>400.4920702069156</v>
          </cell>
        </row>
        <row r="219">
          <cell r="D219">
            <v>400.672706663966</v>
          </cell>
        </row>
        <row r="220">
          <cell r="D220">
            <v>401.0816026695535</v>
          </cell>
        </row>
        <row r="221">
          <cell r="D221">
            <v>401.4483961252269</v>
          </cell>
        </row>
        <row r="222">
          <cell r="D222">
            <v>405.2779287651816</v>
          </cell>
        </row>
        <row r="223">
          <cell r="D223">
            <v>405.24926306614856</v>
          </cell>
        </row>
        <row r="224">
          <cell r="D224">
            <v>413.0072756713434</v>
          </cell>
        </row>
        <row r="225">
          <cell r="D225">
            <v>412.614692068806</v>
          </cell>
        </row>
        <row r="226">
          <cell r="D226">
            <v>427.9236909299624</v>
          </cell>
        </row>
        <row r="227">
          <cell r="D227">
            <v>428.77021581542266</v>
          </cell>
        </row>
        <row r="228">
          <cell r="D228">
            <v>434.7544226181649</v>
          </cell>
        </row>
        <row r="229">
          <cell r="D229">
            <v>436.7040436429353</v>
          </cell>
        </row>
        <row r="230">
          <cell r="D230">
            <v>438.2476172994477</v>
          </cell>
        </row>
        <row r="231">
          <cell r="D231">
            <v>439.8076801812355</v>
          </cell>
        </row>
        <row r="232">
          <cell r="D232">
            <v>440.65417676456883</v>
          </cell>
        </row>
        <row r="233">
          <cell r="D233">
            <v>440.8776879273007</v>
          </cell>
        </row>
        <row r="234">
          <cell r="D234">
            <v>442.4438345126106</v>
          </cell>
        </row>
        <row r="235">
          <cell r="D235">
            <v>444.4630447022576</v>
          </cell>
        </row>
        <row r="236">
          <cell r="D236">
            <v>446.0073254943792</v>
          </cell>
        </row>
        <row r="237">
          <cell r="D237">
            <v>446.69221323762366</v>
          </cell>
        </row>
        <row r="238">
          <cell r="D238">
            <v>463.4321336988095</v>
          </cell>
        </row>
        <row r="239">
          <cell r="D239">
            <v>463.56218088596233</v>
          </cell>
        </row>
        <row r="240">
          <cell r="D240">
            <v>467.75991791617963</v>
          </cell>
        </row>
        <row r="241">
          <cell r="D241">
            <v>468.09088125965485</v>
          </cell>
        </row>
        <row r="242">
          <cell r="D242">
            <v>470.77674817317467</v>
          </cell>
        </row>
        <row r="243">
          <cell r="D243">
            <v>472.5231404316769</v>
          </cell>
        </row>
        <row r="244">
          <cell r="D244">
            <v>473.3676063895804</v>
          </cell>
        </row>
        <row r="245">
          <cell r="D245">
            <v>475.947168732343</v>
          </cell>
        </row>
        <row r="246">
          <cell r="D246">
            <v>477.1872214628654</v>
          </cell>
        </row>
        <row r="247">
          <cell r="D247">
            <v>465.08781147061524</v>
          </cell>
        </row>
        <row r="248">
          <cell r="D248">
            <v>466.1989999638695</v>
          </cell>
        </row>
        <row r="249">
          <cell r="D249">
            <v>467.5210757508081</v>
          </cell>
        </row>
        <row r="250">
          <cell r="D250">
            <v>481.23477882839444</v>
          </cell>
        </row>
        <row r="251">
          <cell r="D251">
            <v>480.0784394190446</v>
          </cell>
        </row>
        <row r="252">
          <cell r="D252">
            <v>478.6823929945227</v>
          </cell>
        </row>
        <row r="253">
          <cell r="D253">
            <v>480.93836934681667</v>
          </cell>
        </row>
        <row r="254">
          <cell r="D254">
            <v>481.310623111191</v>
          </cell>
        </row>
        <row r="255">
          <cell r="D255">
            <v>486.2250708919736</v>
          </cell>
        </row>
        <row r="256">
          <cell r="D256">
            <v>491.795835475363</v>
          </cell>
        </row>
        <row r="257">
          <cell r="D257">
            <v>497.27784988931234</v>
          </cell>
        </row>
        <row r="258">
          <cell r="D258">
            <v>499.87352308082546</v>
          </cell>
        </row>
        <row r="259">
          <cell r="D259">
            <v>505.45937847041347</v>
          </cell>
        </row>
        <row r="260">
          <cell r="D260">
            <v>507.3858164477464</v>
          </cell>
        </row>
        <row r="261">
          <cell r="D261">
            <v>508.38498950289124</v>
          </cell>
        </row>
        <row r="262">
          <cell r="D262">
            <v>525.2343487050979</v>
          </cell>
        </row>
        <row r="263">
          <cell r="D263">
            <v>529.5061106851628</v>
          </cell>
        </row>
        <row r="264">
          <cell r="D264">
            <v>534.0978866794262</v>
          </cell>
        </row>
        <row r="265">
          <cell r="D265">
            <v>534.4089133374731</v>
          </cell>
        </row>
        <row r="266">
          <cell r="D266">
            <v>534.5558457066772</v>
          </cell>
        </row>
        <row r="267">
          <cell r="D267">
            <v>538.399136498795</v>
          </cell>
        </row>
        <row r="268">
          <cell r="D268">
            <v>539.9616625541801</v>
          </cell>
        </row>
        <row r="269">
          <cell r="D269">
            <v>544.4584675921449</v>
          </cell>
        </row>
        <row r="270">
          <cell r="D270">
            <v>546.0335670080827</v>
          </cell>
        </row>
        <row r="271">
          <cell r="D271">
            <v>547.9915592637605</v>
          </cell>
        </row>
        <row r="272">
          <cell r="D272">
            <v>549.8455342848068</v>
          </cell>
        </row>
        <row r="273">
          <cell r="D273">
            <v>550.8372681696235</v>
          </cell>
        </row>
        <row r="274">
          <cell r="D274">
            <v>566.7885184535294</v>
          </cell>
        </row>
        <row r="275">
          <cell r="D275">
            <v>574.7703400721448</v>
          </cell>
        </row>
        <row r="276">
          <cell r="D276">
            <v>582.0373438560339</v>
          </cell>
        </row>
        <row r="277">
          <cell r="D277">
            <v>581.9499328551523</v>
          </cell>
        </row>
        <row r="278">
          <cell r="D278">
            <v>582.5912432244736</v>
          </cell>
        </row>
        <row r="279">
          <cell r="D279">
            <v>582.6811581806024</v>
          </cell>
        </row>
        <row r="280">
          <cell r="D280">
            <v>582.7703169218386</v>
          </cell>
        </row>
        <row r="281">
          <cell r="D281">
            <v>584.456092747782</v>
          </cell>
        </row>
        <row r="282">
          <cell r="D282">
            <v>587.1821277922173</v>
          </cell>
        </row>
        <row r="283">
          <cell r="D283">
            <v>587.6791216279107</v>
          </cell>
        </row>
        <row r="284">
          <cell r="D284">
            <v>586.8184666825055</v>
          </cell>
        </row>
        <row r="285">
          <cell r="D285">
            <v>585.5953250772951</v>
          </cell>
        </row>
        <row r="286">
          <cell r="D286">
            <v>594.4687967685917</v>
          </cell>
        </row>
        <row r="287">
          <cell r="D287">
            <v>593.4013457761632</v>
          </cell>
        </row>
        <row r="288">
          <cell r="D288">
            <v>599.3305124148199</v>
          </cell>
        </row>
        <row r="289">
          <cell r="D289">
            <v>600.5366261636054</v>
          </cell>
        </row>
        <row r="290">
          <cell r="D290">
            <v>602.4983727905371</v>
          </cell>
        </row>
        <row r="291">
          <cell r="D291">
            <v>604.1454273228711</v>
          </cell>
        </row>
        <row r="292">
          <cell r="D292">
            <v>605.6476801185776</v>
          </cell>
        </row>
        <row r="293">
          <cell r="D293">
            <v>607.4193212870566</v>
          </cell>
        </row>
        <row r="294">
          <cell r="D294">
            <v>610.0443142837673</v>
          </cell>
        </row>
        <row r="295">
          <cell r="D295">
            <v>611.2113524792113</v>
          </cell>
        </row>
        <row r="296">
          <cell r="D296">
            <v>610.8834591628222</v>
          </cell>
        </row>
        <row r="297">
          <cell r="D297">
            <v>612.541798464331</v>
          </cell>
        </row>
        <row r="298">
          <cell r="D298">
            <v>619.0452541620169</v>
          </cell>
        </row>
        <row r="299">
          <cell r="D299">
            <v>624.2664901961411</v>
          </cell>
        </row>
        <row r="300">
          <cell r="D300">
            <v>627.8882480288721</v>
          </cell>
        </row>
        <row r="301">
          <cell r="D301">
            <v>628.7296381978106</v>
          </cell>
        </row>
        <row r="302">
          <cell r="D302">
            <v>635.3227344586533</v>
          </cell>
        </row>
        <row r="303">
          <cell r="D303">
            <v>640.5577387670268</v>
          </cell>
        </row>
        <row r="304">
          <cell r="D304">
            <v>640.1519255851299</v>
          </cell>
        </row>
        <row r="305">
          <cell r="D305">
            <v>635.721882218957</v>
          </cell>
        </row>
        <row r="306">
          <cell r="D306">
            <v>635.5243606023076</v>
          </cell>
        </row>
        <row r="307">
          <cell r="D307">
            <v>637.2529574469557</v>
          </cell>
        </row>
        <row r="308">
          <cell r="D308">
            <v>642.7490270541994</v>
          </cell>
        </row>
        <row r="309">
          <cell r="D309">
            <v>645.2540073327067</v>
          </cell>
        </row>
        <row r="310">
          <cell r="D310">
            <v>660.296326367717</v>
          </cell>
        </row>
        <row r="311">
          <cell r="D311">
            <v>660.2119947376312</v>
          </cell>
        </row>
        <row r="312">
          <cell r="D312">
            <v>662.0814938836652</v>
          </cell>
        </row>
        <row r="313">
          <cell r="D313">
            <v>663.5946465731223</v>
          </cell>
        </row>
        <row r="314">
          <cell r="D314">
            <v>665.7374797464042</v>
          </cell>
        </row>
        <row r="315">
          <cell r="D315">
            <v>668.4144956219068</v>
          </cell>
        </row>
        <row r="316">
          <cell r="D316">
            <v>670.3493012286453</v>
          </cell>
        </row>
        <row r="317">
          <cell r="D317">
            <v>673.8223602067716</v>
          </cell>
        </row>
        <row r="318">
          <cell r="D318">
            <v>678.2726200819222</v>
          </cell>
        </row>
        <row r="319">
          <cell r="D319">
            <v>677.0127527308443</v>
          </cell>
        </row>
        <row r="320">
          <cell r="D320">
            <v>674.4506954461456</v>
          </cell>
        </row>
        <row r="321">
          <cell r="D321">
            <v>673.6187094011863</v>
          </cell>
        </row>
        <row r="322">
          <cell r="D322">
            <v>672.2661155044129</v>
          </cell>
        </row>
        <row r="323">
          <cell r="D323">
            <v>676.9382026486188</v>
          </cell>
        </row>
        <row r="324">
          <cell r="D324">
            <v>683.7811550654543</v>
          </cell>
        </row>
        <row r="325">
          <cell r="D325">
            <v>689.2776015183522</v>
          </cell>
        </row>
        <row r="326">
          <cell r="D326">
            <v>700.5409840232848</v>
          </cell>
        </row>
        <row r="327">
          <cell r="D327">
            <v>717.5979245537299</v>
          </cell>
        </row>
        <row r="328">
          <cell r="D328">
            <v>727.563528529149</v>
          </cell>
        </row>
        <row r="329">
          <cell r="D329">
            <v>734.2732219160349</v>
          </cell>
        </row>
        <row r="330">
          <cell r="D330">
            <v>737.4887212035895</v>
          </cell>
        </row>
        <row r="331">
          <cell r="D331">
            <v>755.0868444590168</v>
          </cell>
        </row>
        <row r="332">
          <cell r="D332">
            <v>768.4704795897383</v>
          </cell>
        </row>
        <row r="333">
          <cell r="D333">
            <v>775.4554460708592</v>
          </cell>
        </row>
        <row r="334">
          <cell r="D334">
            <v>789.4229465790622</v>
          </cell>
        </row>
        <row r="335">
          <cell r="D335">
            <v>824.7609386138445</v>
          </cell>
        </row>
        <row r="336">
          <cell r="D336">
            <v>829.6447938047057</v>
          </cell>
        </row>
        <row r="337">
          <cell r="D337">
            <v>841.2241417803777</v>
          </cell>
        </row>
        <row r="338">
          <cell r="D338">
            <v>848.5226699520846</v>
          </cell>
        </row>
        <row r="339">
          <cell r="D339">
            <v>859.4977557149231</v>
          </cell>
        </row>
        <row r="340">
          <cell r="D340">
            <v>869.2006208254911</v>
          </cell>
        </row>
        <row r="341">
          <cell r="D341">
            <v>867.1111901721957</v>
          </cell>
        </row>
        <row r="342">
          <cell r="D342">
            <v>875.1016871772451</v>
          </cell>
        </row>
        <row r="343">
          <cell r="D343">
            <v>885.7607110523211</v>
          </cell>
        </row>
        <row r="344">
          <cell r="D344">
            <v>909.4509365518572</v>
          </cell>
        </row>
        <row r="345">
          <cell r="D345">
            <v>919.9725380650075</v>
          </cell>
        </row>
        <row r="346">
          <cell r="D346">
            <v>956.9154041001946</v>
          </cell>
        </row>
        <row r="347">
          <cell r="D347">
            <v>972.9794669037929</v>
          </cell>
        </row>
        <row r="348">
          <cell r="D348">
            <v>974.5869980908807</v>
          </cell>
        </row>
      </sheetData>
      <sheetData sheetId="13">
        <row r="5">
          <cell r="D5">
            <v>100</v>
          </cell>
        </row>
        <row r="6">
          <cell r="D6">
            <v>101.43977039575896</v>
          </cell>
        </row>
        <row r="7">
          <cell r="D7">
            <v>101.22155148898824</v>
          </cell>
        </row>
        <row r="8">
          <cell r="D8">
            <v>106.73988069118465</v>
          </cell>
        </row>
        <row r="9">
          <cell r="D9">
            <v>114.47597813067043</v>
          </cell>
        </row>
        <row r="10">
          <cell r="D10">
            <v>114.14153393659791</v>
          </cell>
        </row>
        <row r="11">
          <cell r="D11">
            <v>115.70938934285273</v>
          </cell>
        </row>
        <row r="12">
          <cell r="D12">
            <v>115.9370960281787</v>
          </cell>
        </row>
        <row r="13">
          <cell r="D13">
            <v>120.56476001850118</v>
          </cell>
        </row>
        <row r="14">
          <cell r="D14">
            <v>122.55719351510335</v>
          </cell>
        </row>
        <row r="15">
          <cell r="D15">
            <v>123.15373759176461</v>
          </cell>
        </row>
        <row r="16">
          <cell r="D16">
            <v>130.10590732812295</v>
          </cell>
        </row>
        <row r="17">
          <cell r="D17">
            <v>134.0824725150915</v>
          </cell>
        </row>
        <row r="18">
          <cell r="D18">
            <v>130.427305826682</v>
          </cell>
        </row>
        <row r="19">
          <cell r="D19">
            <v>129.915</v>
          </cell>
        </row>
        <row r="20">
          <cell r="D20">
            <v>130.2897330376309</v>
          </cell>
        </row>
        <row r="21">
          <cell r="D21">
            <v>130.4830465256941</v>
          </cell>
        </row>
        <row r="22">
          <cell r="D22">
            <v>128.40878093905286</v>
          </cell>
        </row>
        <row r="23">
          <cell r="D23">
            <v>128.57363109145032</v>
          </cell>
        </row>
        <row r="24">
          <cell r="D24">
            <v>128.470451499662</v>
          </cell>
        </row>
        <row r="25">
          <cell r="D25">
            <v>128.5878627592832</v>
          </cell>
        </row>
        <row r="26">
          <cell r="D26">
            <v>128.30204343030636</v>
          </cell>
        </row>
        <row r="27">
          <cell r="D27">
            <v>128.22495522954492</v>
          </cell>
        </row>
        <row r="28">
          <cell r="D28">
            <v>131.5622813363536</v>
          </cell>
        </row>
        <row r="29">
          <cell r="D29">
            <v>130.7190550172559</v>
          </cell>
        </row>
        <row r="30">
          <cell r="D30">
            <v>134.7655925710694</v>
          </cell>
        </row>
        <row r="31">
          <cell r="D31">
            <v>139.00425764062666</v>
          </cell>
        </row>
        <row r="32">
          <cell r="D32">
            <v>139.01967528077896</v>
          </cell>
        </row>
        <row r="33">
          <cell r="D33">
            <v>139.13590056808073</v>
          </cell>
        </row>
        <row r="34">
          <cell r="D34">
            <v>140.60176235486662</v>
          </cell>
        </row>
        <row r="35">
          <cell r="D35">
            <v>141.9810481623359</v>
          </cell>
        </row>
        <row r="36">
          <cell r="D36">
            <v>143.321</v>
          </cell>
        </row>
        <row r="37">
          <cell r="D37">
            <v>142.586</v>
          </cell>
        </row>
        <row r="38">
          <cell r="D38">
            <v>142.699</v>
          </cell>
        </row>
        <row r="39">
          <cell r="D39">
            <v>142.629</v>
          </cell>
        </row>
        <row r="40">
          <cell r="D40">
            <v>143.2334349316287</v>
          </cell>
        </row>
        <row r="41">
          <cell r="D41">
            <v>148.046</v>
          </cell>
        </row>
        <row r="42">
          <cell r="D42">
            <v>150.049</v>
          </cell>
        </row>
        <row r="43">
          <cell r="D43">
            <v>149.593</v>
          </cell>
        </row>
        <row r="44">
          <cell r="D44">
            <v>149.593</v>
          </cell>
        </row>
        <row r="45">
          <cell r="D45">
            <v>149.738</v>
          </cell>
        </row>
        <row r="46">
          <cell r="D46">
            <v>150.125</v>
          </cell>
        </row>
        <row r="47">
          <cell r="D47">
            <v>150.233</v>
          </cell>
        </row>
        <row r="48">
          <cell r="D48">
            <v>150.276</v>
          </cell>
        </row>
        <row r="49">
          <cell r="D49">
            <v>149.053</v>
          </cell>
        </row>
        <row r="50">
          <cell r="D50">
            <v>150.179</v>
          </cell>
        </row>
        <row r="51">
          <cell r="D51">
            <v>151.764</v>
          </cell>
        </row>
        <row r="52">
          <cell r="D52">
            <v>151.396</v>
          </cell>
        </row>
        <row r="53">
          <cell r="D53">
            <v>151.464</v>
          </cell>
        </row>
        <row r="54">
          <cell r="D54">
            <v>152.168</v>
          </cell>
        </row>
        <row r="55">
          <cell r="D55">
            <v>153.964</v>
          </cell>
        </row>
        <row r="56">
          <cell r="D56">
            <v>154.213</v>
          </cell>
        </row>
        <row r="57">
          <cell r="D57">
            <v>153.874</v>
          </cell>
        </row>
        <row r="58">
          <cell r="D58">
            <v>154.22146847092588</v>
          </cell>
        </row>
        <row r="59">
          <cell r="D59">
            <v>153.03549615151982</v>
          </cell>
        </row>
        <row r="60">
          <cell r="D60">
            <v>154.245</v>
          </cell>
        </row>
        <row r="61">
          <cell r="D61">
            <v>155.743</v>
          </cell>
        </row>
        <row r="62">
          <cell r="D62">
            <v>158.975</v>
          </cell>
        </row>
        <row r="63">
          <cell r="D63">
            <v>159.7955383721344</v>
          </cell>
        </row>
        <row r="64">
          <cell r="D64">
            <v>161.879</v>
          </cell>
        </row>
        <row r="65">
          <cell r="D65">
            <v>162.47</v>
          </cell>
        </row>
        <row r="66">
          <cell r="D66">
            <v>165.1</v>
          </cell>
        </row>
        <row r="67">
          <cell r="D67">
            <v>166.374</v>
          </cell>
        </row>
        <row r="68">
          <cell r="D68">
            <v>167.217</v>
          </cell>
        </row>
        <row r="69">
          <cell r="D69">
            <v>167.975</v>
          </cell>
        </row>
        <row r="70">
          <cell r="D70">
            <v>169.593</v>
          </cell>
        </row>
        <row r="71">
          <cell r="D71">
            <v>168.423</v>
          </cell>
        </row>
        <row r="72">
          <cell r="D72">
            <v>169.3</v>
          </cell>
        </row>
        <row r="73">
          <cell r="D73">
            <v>169.1</v>
          </cell>
        </row>
        <row r="74">
          <cell r="D74">
            <v>170.593</v>
          </cell>
        </row>
        <row r="76">
          <cell r="D76">
            <v>170.4424192569296</v>
          </cell>
        </row>
        <row r="77">
          <cell r="D77">
            <v>171.17580481620675</v>
          </cell>
        </row>
        <row r="78">
          <cell r="D78">
            <v>175.26559136376005</v>
          </cell>
        </row>
        <row r="79">
          <cell r="D79">
            <v>176.80273134319563</v>
          </cell>
        </row>
        <row r="80">
          <cell r="D80">
            <v>176.22880549619097</v>
          </cell>
        </row>
        <row r="81">
          <cell r="D81">
            <v>175.81563053321787</v>
          </cell>
        </row>
        <row r="82">
          <cell r="D82">
            <v>175.61227098112963</v>
          </cell>
        </row>
        <row r="83">
          <cell r="D83">
            <v>177.6658796642815</v>
          </cell>
        </row>
        <row r="84">
          <cell r="D84">
            <v>177.46122894043393</v>
          </cell>
        </row>
        <row r="85">
          <cell r="D85">
            <v>177.29402219760576</v>
          </cell>
        </row>
        <row r="86">
          <cell r="D86">
            <v>177.226235680243</v>
          </cell>
        </row>
        <row r="87">
          <cell r="D87">
            <v>177.872467145768</v>
          </cell>
        </row>
        <row r="88">
          <cell r="D88">
            <v>178.3979740517993</v>
          </cell>
        </row>
        <row r="89">
          <cell r="D89">
            <v>184.13723252184656</v>
          </cell>
        </row>
        <row r="90">
          <cell r="D90">
            <v>184.90870764802273</v>
          </cell>
        </row>
        <row r="91">
          <cell r="D91">
            <v>187.28510927099728</v>
          </cell>
        </row>
        <row r="92">
          <cell r="D92">
            <v>187.2567034922929</v>
          </cell>
        </row>
        <row r="93">
          <cell r="D93">
            <v>188.89649162659208</v>
          </cell>
        </row>
        <row r="94">
          <cell r="D94">
            <v>189.5433686779967</v>
          </cell>
        </row>
        <row r="95">
          <cell r="D95">
            <v>189.14245984673698</v>
          </cell>
        </row>
        <row r="96">
          <cell r="D96">
            <v>188.72541136848608</v>
          </cell>
        </row>
        <row r="97">
          <cell r="D97">
            <v>189.41941618910482</v>
          </cell>
        </row>
        <row r="99">
          <cell r="D99">
            <v>190.32138879525553</v>
          </cell>
        </row>
        <row r="100">
          <cell r="D100">
            <v>189.75022562631767</v>
          </cell>
        </row>
        <row r="101">
          <cell r="D101">
            <v>191.88950306110632</v>
          </cell>
        </row>
        <row r="102">
          <cell r="D102">
            <v>198.0831344382988</v>
          </cell>
        </row>
        <row r="103">
          <cell r="D103">
            <v>198.2453085959949</v>
          </cell>
        </row>
        <row r="104">
          <cell r="D104">
            <v>203.3030747571323</v>
          </cell>
        </row>
        <row r="105">
          <cell r="D105">
            <v>203.3315036931428</v>
          </cell>
        </row>
        <row r="106">
          <cell r="D106">
            <v>203.81738005404918</v>
          </cell>
        </row>
        <row r="107">
          <cell r="D107">
            <v>205.31119141896352</v>
          </cell>
        </row>
        <row r="108">
          <cell r="D108">
            <v>210.9181529348488</v>
          </cell>
        </row>
        <row r="109">
          <cell r="D109">
            <v>212.81707663791246</v>
          </cell>
        </row>
        <row r="110">
          <cell r="D110">
            <v>218.44019095834915</v>
          </cell>
        </row>
        <row r="111">
          <cell r="D111">
            <v>219.78281207266232</v>
          </cell>
        </row>
        <row r="113">
          <cell r="D113">
            <v>221.73195389093007</v>
          </cell>
        </row>
        <row r="114">
          <cell r="D114">
            <v>221.8659289374977</v>
          </cell>
        </row>
        <row r="115">
          <cell r="D115">
            <v>226.2181668580342</v>
          </cell>
        </row>
        <row r="116">
          <cell r="D116">
            <v>225.8233957256723</v>
          </cell>
        </row>
        <row r="117">
          <cell r="D117">
            <v>238.39038516657578</v>
          </cell>
        </row>
        <row r="118">
          <cell r="D118">
            <v>240.20099938814988</v>
          </cell>
        </row>
        <row r="119">
          <cell r="D119">
            <v>239.92134273754755</v>
          </cell>
        </row>
        <row r="120">
          <cell r="D120">
            <v>244.31910615934487</v>
          </cell>
        </row>
        <row r="121">
          <cell r="D121">
            <v>244.2078938634077</v>
          </cell>
        </row>
        <row r="122">
          <cell r="D122">
            <v>243.32404877464361</v>
          </cell>
        </row>
        <row r="123">
          <cell r="D123">
            <v>244.6247773820962</v>
          </cell>
        </row>
        <row r="124">
          <cell r="D124">
            <v>247.6639297734093</v>
          </cell>
        </row>
        <row r="125">
          <cell r="D125">
            <v>249.86281148430797</v>
          </cell>
        </row>
        <row r="126">
          <cell r="D126">
            <v>249.82769181190673</v>
          </cell>
        </row>
        <row r="127">
          <cell r="D127">
            <v>256.98560133871854</v>
          </cell>
        </row>
        <row r="128">
          <cell r="D128">
            <v>261.2090671271172</v>
          </cell>
        </row>
        <row r="129">
          <cell r="D129">
            <v>265.7225953949778</v>
          </cell>
        </row>
        <row r="131">
          <cell r="D131">
            <v>268.76064483517905</v>
          </cell>
        </row>
        <row r="132">
          <cell r="D132">
            <v>275.0721979376326</v>
          </cell>
        </row>
        <row r="133">
          <cell r="D133">
            <v>273.1523404347546</v>
          </cell>
        </row>
        <row r="134">
          <cell r="D134">
            <v>274.08812003521405</v>
          </cell>
        </row>
        <row r="135">
          <cell r="D135">
            <v>277.6505510395437</v>
          </cell>
        </row>
        <row r="136">
          <cell r="D136">
            <v>278.73381295491424</v>
          </cell>
        </row>
        <row r="137">
          <cell r="D137">
            <v>279.9832727772052</v>
          </cell>
        </row>
        <row r="138">
          <cell r="D138">
            <v>285.5938967724759</v>
          </cell>
        </row>
        <row r="139">
          <cell r="D139">
            <v>281.83913502998723</v>
          </cell>
        </row>
        <row r="140">
          <cell r="D140">
            <v>291.0196935157849</v>
          </cell>
        </row>
        <row r="141">
          <cell r="D141">
            <v>290.4914308381062</v>
          </cell>
        </row>
        <row r="142">
          <cell r="D142">
            <v>293.0370100922592</v>
          </cell>
        </row>
        <row r="143">
          <cell r="D143">
            <v>293.235809353002</v>
          </cell>
        </row>
        <row r="144">
          <cell r="D144">
            <v>311.80693769115214</v>
          </cell>
        </row>
        <row r="146">
          <cell r="D146">
            <v>296.1675825227502</v>
          </cell>
        </row>
        <row r="147">
          <cell r="D147">
            <v>299.15578495854606</v>
          </cell>
        </row>
        <row r="148">
          <cell r="D148">
            <v>299.08963880857203</v>
          </cell>
        </row>
        <row r="149">
          <cell r="D149">
            <v>299.58312917595396</v>
          </cell>
        </row>
        <row r="150">
          <cell r="D150">
            <v>301.92229757048966</v>
          </cell>
        </row>
        <row r="151">
          <cell r="D151">
            <v>300.48873010196183</v>
          </cell>
        </row>
        <row r="152">
          <cell r="D152">
            <v>298.91605527560995</v>
          </cell>
        </row>
        <row r="153">
          <cell r="D153">
            <v>304.0329610832969</v>
          </cell>
        </row>
        <row r="154">
          <cell r="D154">
            <v>303.45328027807005</v>
          </cell>
        </row>
        <row r="155">
          <cell r="D155">
            <v>305.14782437467716</v>
          </cell>
        </row>
        <row r="156">
          <cell r="D156">
            <v>305.1843049786022</v>
          </cell>
        </row>
        <row r="157">
          <cell r="D157">
            <v>305.5306702730116</v>
          </cell>
        </row>
        <row r="158">
          <cell r="D158">
            <v>305.3566858542921</v>
          </cell>
        </row>
        <row r="159">
          <cell r="D159">
            <v>305.9760543495033</v>
          </cell>
        </row>
        <row r="160">
          <cell r="D160">
            <v>306.44629334295496</v>
          </cell>
        </row>
        <row r="161">
          <cell r="D161">
            <v>307.03599629211726</v>
          </cell>
        </row>
        <row r="162">
          <cell r="D162">
            <v>308.65878183814647</v>
          </cell>
        </row>
        <row r="163">
          <cell r="D163">
            <v>308.42386278429933</v>
          </cell>
        </row>
        <row r="164">
          <cell r="D164">
            <v>308.2382526786147</v>
          </cell>
        </row>
        <row r="165">
          <cell r="D165">
            <v>313.5752447671243</v>
          </cell>
        </row>
        <row r="166">
          <cell r="D166">
            <v>313.02362596491673</v>
          </cell>
        </row>
        <row r="169">
          <cell r="D169">
            <v>315.3965386621676</v>
          </cell>
        </row>
        <row r="170">
          <cell r="D170">
            <v>315.7069931122071</v>
          </cell>
        </row>
        <row r="171">
          <cell r="D171">
            <v>315.7620038332723</v>
          </cell>
        </row>
        <row r="172">
          <cell r="D172">
            <v>316.0853766925496</v>
          </cell>
        </row>
        <row r="173">
          <cell r="D173">
            <v>316.1893373608589</v>
          </cell>
        </row>
        <row r="174">
          <cell r="D174">
            <v>316.50348196115334</v>
          </cell>
        </row>
        <row r="175">
          <cell r="D175">
            <v>317.4374336594619</v>
          </cell>
        </row>
        <row r="176">
          <cell r="D176">
            <v>317.9526249536244</v>
          </cell>
        </row>
        <row r="177">
          <cell r="D177">
            <v>318.2556815317788</v>
          </cell>
        </row>
        <row r="178">
          <cell r="D178">
            <v>318.4495432897968</v>
          </cell>
        </row>
        <row r="179">
          <cell r="D179">
            <v>331.12107958801766</v>
          </cell>
        </row>
        <row r="180">
          <cell r="D180">
            <v>334.2685988595466</v>
          </cell>
        </row>
        <row r="181">
          <cell r="D181">
            <v>339.8254286656451</v>
          </cell>
        </row>
        <row r="182">
          <cell r="D182">
            <v>341.0980873502992</v>
          </cell>
        </row>
        <row r="183">
          <cell r="D183">
            <v>341.36388528100053</v>
          </cell>
        </row>
        <row r="184">
          <cell r="D184">
            <v>342.3233421363852</v>
          </cell>
        </row>
        <row r="185">
          <cell r="D185">
            <v>343.4702832319784</v>
          </cell>
        </row>
        <row r="186">
          <cell r="D186">
            <v>343.1796395258446</v>
          </cell>
        </row>
        <row r="187">
          <cell r="D187">
            <v>342.35685608382295</v>
          </cell>
        </row>
        <row r="188">
          <cell r="D188">
            <v>342.1250675887328</v>
          </cell>
        </row>
        <row r="189">
          <cell r="D189">
            <v>341.99641991010435</v>
          </cell>
        </row>
        <row r="190">
          <cell r="D190">
            <v>341.02683005518645</v>
          </cell>
        </row>
        <row r="191">
          <cell r="D191">
            <v>350.1715549932035</v>
          </cell>
        </row>
        <row r="192">
          <cell r="D192">
            <v>349.0714661714414</v>
          </cell>
        </row>
        <row r="193">
          <cell r="D193">
            <v>350.75147357338227</v>
          </cell>
        </row>
        <row r="194">
          <cell r="D194">
            <v>350.08761639077204</v>
          </cell>
        </row>
        <row r="195">
          <cell r="D195">
            <v>350.1958726668858</v>
          </cell>
        </row>
        <row r="196">
          <cell r="D196">
            <v>350.6365085822638</v>
          </cell>
        </row>
        <row r="197">
          <cell r="D197">
            <v>350.8323984174109</v>
          </cell>
        </row>
        <row r="198">
          <cell r="D198">
            <v>351.0947344691414</v>
          </cell>
        </row>
        <row r="199">
          <cell r="D199">
            <v>350.84614809817003</v>
          </cell>
        </row>
        <row r="200">
          <cell r="D200">
            <v>352.61390048280674</v>
          </cell>
        </row>
        <row r="201">
          <cell r="D201">
            <v>353.03751059053195</v>
          </cell>
        </row>
        <row r="202">
          <cell r="D202">
            <v>356.4671549367743</v>
          </cell>
        </row>
        <row r="203">
          <cell r="D203">
            <v>366.14819744332766</v>
          </cell>
        </row>
        <row r="204">
          <cell r="D204">
            <v>368.07897185989293</v>
          </cell>
        </row>
        <row r="205">
          <cell r="D205">
            <v>372.40391369068277</v>
          </cell>
        </row>
        <row r="206">
          <cell r="D206">
            <v>372.74360441306675</v>
          </cell>
        </row>
        <row r="207">
          <cell r="D207">
            <v>374.1475854488222</v>
          </cell>
        </row>
        <row r="208">
          <cell r="D208">
            <v>375.2493269116752</v>
          </cell>
        </row>
        <row r="209">
          <cell r="D209">
            <v>375.43427513678785</v>
          </cell>
        </row>
        <row r="210">
          <cell r="D210">
            <v>377.2902319963146</v>
          </cell>
        </row>
        <row r="211">
          <cell r="D211">
            <v>378.0883833765973</v>
          </cell>
        </row>
        <row r="212">
          <cell r="D212">
            <v>378.57363629749864</v>
          </cell>
        </row>
        <row r="213">
          <cell r="D213">
            <v>379.7403982201623</v>
          </cell>
        </row>
        <row r="214">
          <cell r="D214">
            <v>380.4260907543915</v>
          </cell>
        </row>
        <row r="215">
          <cell r="D215">
            <v>394.01259397513456</v>
          </cell>
        </row>
        <row r="216">
          <cell r="D216">
            <v>392.76167876904225</v>
          </cell>
        </row>
        <row r="217">
          <cell r="D217">
            <v>392.64085310780564</v>
          </cell>
        </row>
        <row r="218">
          <cell r="D218">
            <v>392.20351869312435</v>
          </cell>
        </row>
        <row r="219">
          <cell r="D219">
            <v>396.0955449429751</v>
          </cell>
        </row>
        <row r="220">
          <cell r="D220">
            <v>396.28003277624236</v>
          </cell>
        </row>
        <row r="221">
          <cell r="D221">
            <v>396.7181273525345</v>
          </cell>
        </row>
        <row r="222">
          <cell r="D222">
            <v>397.09380519273753</v>
          </cell>
        </row>
        <row r="223">
          <cell r="D223">
            <v>400.989352689938</v>
          </cell>
        </row>
        <row r="224">
          <cell r="D224">
            <v>400.9437490937183</v>
          </cell>
        </row>
        <row r="225">
          <cell r="D225">
            <v>408.3003198086463</v>
          </cell>
        </row>
        <row r="226">
          <cell r="D226">
            <v>408.0384073142538</v>
          </cell>
        </row>
        <row r="227">
          <cell r="D227">
            <v>422.82123179207827</v>
          </cell>
        </row>
        <row r="228">
          <cell r="D228">
            <v>423.6974094897584</v>
          </cell>
        </row>
        <row r="229">
          <cell r="D229">
            <v>429.73365369475374</v>
          </cell>
        </row>
        <row r="230">
          <cell r="D230">
            <v>431.7887082218419</v>
          </cell>
        </row>
        <row r="231">
          <cell r="D231">
            <v>433.41163417973934</v>
          </cell>
        </row>
        <row r="232">
          <cell r="D232">
            <v>434.9943585518062</v>
          </cell>
        </row>
        <row r="233">
          <cell r="D233">
            <v>435.75767951785366</v>
          </cell>
        </row>
        <row r="234">
          <cell r="D234">
            <v>435.9739138103291</v>
          </cell>
        </row>
        <row r="235">
          <cell r="D235">
            <v>437.5275312069274</v>
          </cell>
        </row>
        <row r="236">
          <cell r="D236">
            <v>439.4391382927062</v>
          </cell>
        </row>
        <row r="237">
          <cell r="D237">
            <v>440.8629844000443</v>
          </cell>
        </row>
        <row r="238">
          <cell r="D238">
            <v>441.5404580290773</v>
          </cell>
        </row>
        <row r="239">
          <cell r="D239">
            <v>457.6890248284076</v>
          </cell>
        </row>
        <row r="240">
          <cell r="D240">
            <v>457.8020451280467</v>
          </cell>
        </row>
        <row r="241">
          <cell r="D241">
            <v>462.15058344223985</v>
          </cell>
        </row>
        <row r="242">
          <cell r="D242">
            <v>462.4502806609655</v>
          </cell>
        </row>
        <row r="243">
          <cell r="D243">
            <v>465.03342106507023</v>
          </cell>
        </row>
        <row r="244">
          <cell r="D244">
            <v>466.8760588934425</v>
          </cell>
        </row>
        <row r="245">
          <cell r="D245">
            <v>467.72411492981655</v>
          </cell>
        </row>
        <row r="246">
          <cell r="D246">
            <v>470.20366473276465</v>
          </cell>
        </row>
        <row r="247">
          <cell r="D247">
            <v>471.3349961894094</v>
          </cell>
        </row>
        <row r="248">
          <cell r="D248">
            <v>460.01198366117865</v>
          </cell>
        </row>
        <row r="249">
          <cell r="D249">
            <v>461.0596016141567</v>
          </cell>
        </row>
        <row r="250">
          <cell r="D250">
            <v>462.3663110372329</v>
          </cell>
        </row>
        <row r="251">
          <cell r="D251">
            <v>475.67738333934716</v>
          </cell>
        </row>
        <row r="252">
          <cell r="D252">
            <v>474.49903463181175</v>
          </cell>
        </row>
        <row r="253">
          <cell r="D253">
            <v>473.02315035931457</v>
          </cell>
        </row>
        <row r="254">
          <cell r="D254">
            <v>475.35520138309846</v>
          </cell>
        </row>
        <row r="255">
          <cell r="D255">
            <v>475.76679928646956</v>
          </cell>
        </row>
        <row r="256">
          <cell r="D256">
            <v>479.6311156539907</v>
          </cell>
        </row>
        <row r="257">
          <cell r="D257">
            <v>484.4336147249012</v>
          </cell>
        </row>
        <row r="258">
          <cell r="D258">
            <v>489.0982163054158</v>
          </cell>
        </row>
        <row r="259">
          <cell r="D259">
            <v>491.04548578546786</v>
          </cell>
        </row>
        <row r="260">
          <cell r="D260">
            <v>496.30890237638613</v>
          </cell>
        </row>
        <row r="261">
          <cell r="D261">
            <v>498.21443252687277</v>
          </cell>
        </row>
        <row r="262">
          <cell r="D262">
            <v>499.46840701023643</v>
          </cell>
        </row>
        <row r="263">
          <cell r="D263">
            <v>515.839607147995</v>
          </cell>
        </row>
        <row r="264">
          <cell r="D264">
            <v>519.8466822319818</v>
          </cell>
        </row>
        <row r="265">
          <cell r="D265">
            <v>524.6169406369017</v>
          </cell>
        </row>
        <row r="266">
          <cell r="D266">
            <v>524.948435899819</v>
          </cell>
        </row>
        <row r="267">
          <cell r="D267">
            <v>525.1891980428337</v>
          </cell>
        </row>
        <row r="268">
          <cell r="D268">
            <v>529.1515383621767</v>
          </cell>
        </row>
        <row r="269">
          <cell r="D269">
            <v>530.7879071244994</v>
          </cell>
        </row>
        <row r="270">
          <cell r="D270">
            <v>535.345732073381</v>
          </cell>
        </row>
        <row r="271">
          <cell r="D271">
            <v>536.9492162866901</v>
          </cell>
        </row>
        <row r="272">
          <cell r="D272">
            <v>538.863862659881</v>
          </cell>
        </row>
        <row r="273">
          <cell r="D273">
            <v>540.63188928036</v>
          </cell>
        </row>
        <row r="274">
          <cell r="D274">
            <v>541.5974592393313</v>
          </cell>
        </row>
        <row r="275">
          <cell r="D275">
            <v>557.136512211035</v>
          </cell>
        </row>
        <row r="276">
          <cell r="D276">
            <v>564.6301271211048</v>
          </cell>
        </row>
        <row r="277">
          <cell r="D277">
            <v>572.2596276906361</v>
          </cell>
        </row>
        <row r="278">
          <cell r="D278">
            <v>572.1268213284972</v>
          </cell>
        </row>
        <row r="279">
          <cell r="D279">
            <v>572.8009763560906</v>
          </cell>
        </row>
        <row r="280">
          <cell r="D280">
            <v>572.9077761866524</v>
          </cell>
        </row>
        <row r="281">
          <cell r="D281">
            <v>572.9881412174678</v>
          </cell>
        </row>
        <row r="282">
          <cell r="D282">
            <v>574.5285462631031</v>
          </cell>
        </row>
        <row r="283">
          <cell r="D283">
            <v>577.253891417629</v>
          </cell>
        </row>
        <row r="284">
          <cell r="D284">
            <v>577.737184606716</v>
          </cell>
        </row>
        <row r="285">
          <cell r="D285">
            <v>576.7919099394252</v>
          </cell>
        </row>
        <row r="286">
          <cell r="D286">
            <v>575.5117094359292</v>
          </cell>
        </row>
        <row r="287">
          <cell r="D287">
            <v>583.5361405888668</v>
          </cell>
        </row>
        <row r="288">
          <cell r="D288">
            <v>582.2604615703741</v>
          </cell>
        </row>
        <row r="289">
          <cell r="D289">
            <v>588.2652907818407</v>
          </cell>
        </row>
        <row r="290">
          <cell r="D290">
            <v>589.3389876196894</v>
          </cell>
        </row>
        <row r="291">
          <cell r="D291">
            <v>591.2927919097109</v>
          </cell>
        </row>
        <row r="292">
          <cell r="D292">
            <v>592.9879196266799</v>
          </cell>
        </row>
        <row r="293">
          <cell r="D293">
            <v>594.5029184488636</v>
          </cell>
        </row>
        <row r="294">
          <cell r="D294">
            <v>596.4225747000035</v>
          </cell>
        </row>
        <row r="295">
          <cell r="D295">
            <v>599.173861976978</v>
          </cell>
        </row>
        <row r="296">
          <cell r="D296">
            <v>600.3133773617463</v>
          </cell>
        </row>
        <row r="297">
          <cell r="D297">
            <v>600.0178874339545</v>
          </cell>
        </row>
        <row r="298">
          <cell r="D298">
            <v>601.6170645051727</v>
          </cell>
        </row>
        <row r="299">
          <cell r="D299">
            <v>608.0241368542964</v>
          </cell>
        </row>
        <row r="300">
          <cell r="D300">
            <v>613.2550578046447</v>
          </cell>
        </row>
        <row r="301">
          <cell r="D301">
            <v>616.4345567470465</v>
          </cell>
        </row>
        <row r="302">
          <cell r="D302">
            <v>617.296768446119</v>
          </cell>
        </row>
        <row r="303">
          <cell r="D303">
            <v>623.8040227330836</v>
          </cell>
        </row>
        <row r="304">
          <cell r="D304">
            <v>629.0953888995665</v>
          </cell>
        </row>
        <row r="305">
          <cell r="D305">
            <v>628.7506532297743</v>
          </cell>
        </row>
        <row r="306">
          <cell r="D306">
            <v>624.2516280244828</v>
          </cell>
        </row>
        <row r="307">
          <cell r="D307">
            <v>624.0023893833157</v>
          </cell>
        </row>
        <row r="308">
          <cell r="D308">
            <v>625.7454799081307</v>
          </cell>
        </row>
        <row r="309">
          <cell r="D309">
            <v>631.2766622786236</v>
          </cell>
        </row>
        <row r="310">
          <cell r="D310">
            <v>633.9559975869839</v>
          </cell>
        </row>
        <row r="311">
          <cell r="D311">
            <v>648.6169781324306</v>
          </cell>
        </row>
        <row r="312">
          <cell r="D312">
            <v>648.7187755509385</v>
          </cell>
        </row>
        <row r="313">
          <cell r="D313">
            <v>650.6311911478987</v>
          </cell>
        </row>
        <row r="314">
          <cell r="D314">
            <v>652.2032805970292</v>
          </cell>
        </row>
        <row r="315">
          <cell r="D315">
            <v>654.194916163189</v>
          </cell>
        </row>
        <row r="316">
          <cell r="D316">
            <v>656.9455048884284</v>
          </cell>
        </row>
        <row r="317">
          <cell r="D317">
            <v>659.0867022937917</v>
          </cell>
        </row>
        <row r="318">
          <cell r="D318">
            <v>662.5630370497887</v>
          </cell>
        </row>
        <row r="319">
          <cell r="D319">
            <v>667.321440605897</v>
          </cell>
        </row>
        <row r="320">
          <cell r="D320">
            <v>665.9823936753369</v>
          </cell>
        </row>
        <row r="321">
          <cell r="D321">
            <v>663.3919756259288</v>
          </cell>
        </row>
        <row r="322">
          <cell r="D322">
            <v>662.884368997231</v>
          </cell>
        </row>
        <row r="323">
          <cell r="D323">
            <v>661.6590608723637</v>
          </cell>
        </row>
        <row r="324">
          <cell r="D324">
            <v>666.4395124973315</v>
          </cell>
        </row>
        <row r="325">
          <cell r="D325">
            <v>673.4161455968707</v>
          </cell>
        </row>
        <row r="326">
          <cell r="D326">
            <v>678.8584195861823</v>
          </cell>
        </row>
        <row r="327">
          <cell r="D327">
            <v>690.2629388288098</v>
          </cell>
        </row>
        <row r="328">
          <cell r="D328">
            <v>707.5622852706668</v>
          </cell>
        </row>
        <row r="329">
          <cell r="D329">
            <v>718.0268576118706</v>
          </cell>
        </row>
        <row r="330">
          <cell r="D330">
            <v>725.0232736137261</v>
          </cell>
        </row>
        <row r="331">
          <cell r="D331">
            <v>728.2799591584344</v>
          </cell>
        </row>
        <row r="332">
          <cell r="D332">
            <v>745.7566096048513</v>
          </cell>
        </row>
        <row r="333">
          <cell r="D333">
            <v>759.0907132322237</v>
          </cell>
        </row>
        <row r="334">
          <cell r="D334">
            <v>766.3082578617565</v>
          </cell>
        </row>
        <row r="335">
          <cell r="D335">
            <v>780.391112488085</v>
          </cell>
        </row>
        <row r="336">
          <cell r="D336">
            <v>815.2204725474609</v>
          </cell>
        </row>
        <row r="337">
          <cell r="D337">
            <v>819.8211269184163</v>
          </cell>
        </row>
        <row r="338">
          <cell r="D338">
            <v>831.3868854570715</v>
          </cell>
        </row>
        <row r="339">
          <cell r="D339">
            <v>837.988770861763</v>
          </cell>
        </row>
        <row r="340">
          <cell r="D340">
            <v>847.9051789500259</v>
          </cell>
        </row>
        <row r="341">
          <cell r="D341">
            <v>857.6954357477927</v>
          </cell>
        </row>
        <row r="342">
          <cell r="D342">
            <v>855.4915276222202</v>
          </cell>
        </row>
        <row r="343">
          <cell r="D343">
            <v>863.6179199671149</v>
          </cell>
        </row>
        <row r="344">
          <cell r="D344">
            <v>874.349804472855</v>
          </cell>
        </row>
        <row r="345">
          <cell r="D345">
            <v>897.6342029548232</v>
          </cell>
        </row>
        <row r="346">
          <cell r="D346">
            <v>908.5107677254337</v>
          </cell>
        </row>
        <row r="347">
          <cell r="D347">
            <v>943.0628823309773</v>
          </cell>
        </row>
        <row r="348">
          <cell r="D348">
            <v>958.6925054937639</v>
          </cell>
        </row>
        <row r="349">
          <cell r="D349">
            <v>960.6148073118201</v>
          </cell>
        </row>
      </sheetData>
      <sheetData sheetId="14">
        <row r="5">
          <cell r="D5">
            <v>100</v>
          </cell>
        </row>
        <row r="6">
          <cell r="D6">
            <v>101.43500948766604</v>
          </cell>
        </row>
        <row r="7">
          <cell r="D7">
            <v>101.22153700189754</v>
          </cell>
        </row>
        <row r="8">
          <cell r="D8">
            <v>106.73624288425049</v>
          </cell>
        </row>
        <row r="9">
          <cell r="D9">
            <v>114.48055028462998</v>
          </cell>
        </row>
        <row r="10">
          <cell r="D10">
            <v>114.13662239089184</v>
          </cell>
        </row>
        <row r="11">
          <cell r="D11">
            <v>115.71394686907021</v>
          </cell>
        </row>
        <row r="12">
          <cell r="D12">
            <v>115.93927893738142</v>
          </cell>
        </row>
        <row r="13">
          <cell r="D13">
            <v>120.56451612903227</v>
          </cell>
        </row>
        <row r="14">
          <cell r="D14">
            <v>122.55692599620494</v>
          </cell>
        </row>
        <row r="15">
          <cell r="D15">
            <v>123.14990512333966</v>
          </cell>
        </row>
        <row r="16">
          <cell r="D16">
            <v>130.09962049335866</v>
          </cell>
        </row>
        <row r="17">
          <cell r="D17">
            <v>134.084440227704</v>
          </cell>
        </row>
        <row r="18">
          <cell r="D18">
            <v>130.43168880455408</v>
          </cell>
        </row>
        <row r="19">
          <cell r="D19">
            <v>129.90986717267552</v>
          </cell>
        </row>
        <row r="20">
          <cell r="D20">
            <v>130.28937381404177</v>
          </cell>
        </row>
        <row r="21">
          <cell r="D21">
            <v>130.47912713472488</v>
          </cell>
        </row>
        <row r="22">
          <cell r="D22">
            <v>128.40370018975332</v>
          </cell>
        </row>
        <row r="23">
          <cell r="D23">
            <v>128.56973434535107</v>
          </cell>
        </row>
        <row r="24">
          <cell r="D24">
            <v>128.4629981024668</v>
          </cell>
        </row>
        <row r="25">
          <cell r="D25">
            <v>128.58159392789375</v>
          </cell>
        </row>
        <row r="26">
          <cell r="D26">
            <v>128.29696394686908</v>
          </cell>
        </row>
        <row r="27">
          <cell r="D27">
            <v>128.22580645161293</v>
          </cell>
        </row>
        <row r="28">
          <cell r="D28">
            <v>131.55834914611006</v>
          </cell>
        </row>
        <row r="29">
          <cell r="D29">
            <v>130.71631878557875</v>
          </cell>
        </row>
        <row r="30">
          <cell r="D30">
            <v>134.7604364326376</v>
          </cell>
        </row>
        <row r="31">
          <cell r="D31">
            <v>139.00616698292222</v>
          </cell>
        </row>
        <row r="32">
          <cell r="D32">
            <v>139.0180265654649</v>
          </cell>
        </row>
        <row r="33">
          <cell r="D33">
            <v>139.13662239089186</v>
          </cell>
        </row>
        <row r="34">
          <cell r="D34">
            <v>140.59535104364326</v>
          </cell>
        </row>
        <row r="35">
          <cell r="D35">
            <v>141.98292220113854</v>
          </cell>
        </row>
        <row r="36">
          <cell r="D36">
            <v>143.32305502846302</v>
          </cell>
        </row>
        <row r="37">
          <cell r="D37">
            <v>142.58776091081594</v>
          </cell>
        </row>
        <row r="38">
          <cell r="D38">
            <v>142.6944971537002</v>
          </cell>
        </row>
        <row r="39">
          <cell r="D39">
            <v>142.62333965844402</v>
          </cell>
        </row>
        <row r="40">
          <cell r="D40">
            <v>143.22817836812146</v>
          </cell>
        </row>
        <row r="41">
          <cell r="D41">
            <v>148.04316888045543</v>
          </cell>
        </row>
        <row r="42">
          <cell r="D42">
            <v>150.0474383301708</v>
          </cell>
        </row>
        <row r="43">
          <cell r="D43">
            <v>149.5849146110057</v>
          </cell>
        </row>
        <row r="44">
          <cell r="D44">
            <v>149.5967741935484</v>
          </cell>
        </row>
        <row r="45">
          <cell r="D45">
            <v>149.73908918406073</v>
          </cell>
        </row>
        <row r="46">
          <cell r="D46">
            <v>150.11859582542695</v>
          </cell>
        </row>
        <row r="47">
          <cell r="D47">
            <v>150.22533206831122</v>
          </cell>
        </row>
        <row r="48">
          <cell r="D48">
            <v>150.27277039848198</v>
          </cell>
        </row>
        <row r="49">
          <cell r="D49">
            <v>149.05123339658445</v>
          </cell>
        </row>
        <row r="50">
          <cell r="D50">
            <v>150.17789373814043</v>
          </cell>
        </row>
        <row r="51">
          <cell r="D51">
            <v>151.7670777988615</v>
          </cell>
        </row>
        <row r="52">
          <cell r="D52">
            <v>151.39943074003796</v>
          </cell>
        </row>
        <row r="53">
          <cell r="D53">
            <v>151.45872865275143</v>
          </cell>
        </row>
        <row r="54">
          <cell r="D54">
            <v>152.1703036053131</v>
          </cell>
        </row>
        <row r="55">
          <cell r="D55">
            <v>153.96110056925997</v>
          </cell>
        </row>
        <row r="56">
          <cell r="D56">
            <v>154.21015180265655</v>
          </cell>
        </row>
        <row r="57">
          <cell r="D57">
            <v>153.8662239089184</v>
          </cell>
        </row>
        <row r="58">
          <cell r="D58">
            <v>154.22201138519927</v>
          </cell>
        </row>
        <row r="59">
          <cell r="D59">
            <v>153.03605313092982</v>
          </cell>
        </row>
        <row r="60">
          <cell r="D60">
            <v>154.24573055028463</v>
          </cell>
        </row>
        <row r="61">
          <cell r="D61">
            <v>155.74003795066415</v>
          </cell>
        </row>
        <row r="62">
          <cell r="D62">
            <v>158.97770398481975</v>
          </cell>
        </row>
        <row r="63">
          <cell r="D63">
            <v>159.79601518026567</v>
          </cell>
        </row>
        <row r="64">
          <cell r="D64">
            <v>161.8714421252372</v>
          </cell>
        </row>
        <row r="65">
          <cell r="D65">
            <v>162.46442125237192</v>
          </cell>
        </row>
        <row r="66">
          <cell r="D66">
            <v>165.09724857685012</v>
          </cell>
        </row>
        <row r="67">
          <cell r="D67">
            <v>166.3662239089184</v>
          </cell>
        </row>
        <row r="68">
          <cell r="D68">
            <v>167.38614800759012</v>
          </cell>
        </row>
        <row r="69">
          <cell r="D69">
            <v>167.96726755218216</v>
          </cell>
        </row>
        <row r="70">
          <cell r="D70">
            <v>169.5920303605313</v>
          </cell>
        </row>
        <row r="71">
          <cell r="D71">
            <v>168.41793168880457</v>
          </cell>
        </row>
        <row r="72">
          <cell r="D72">
            <v>169.29554079696396</v>
          </cell>
        </row>
        <row r="73">
          <cell r="D73">
            <v>169.09392789373817</v>
          </cell>
        </row>
        <row r="74">
          <cell r="D74">
            <v>170.58823529411765</v>
          </cell>
        </row>
        <row r="75">
          <cell r="D75">
            <v>170.69291205948528</v>
          </cell>
        </row>
        <row r="76">
          <cell r="D76">
            <v>171.26913167558067</v>
          </cell>
        </row>
        <row r="77">
          <cell r="D77">
            <v>175.40680506344634</v>
          </cell>
        </row>
        <row r="78">
          <cell r="D78">
            <v>176.8924797362706</v>
          </cell>
        </row>
        <row r="79">
          <cell r="D79">
            <v>176.3023753101488</v>
          </cell>
        </row>
        <row r="80">
          <cell r="D80">
            <v>175.90665822439655</v>
          </cell>
        </row>
        <row r="81">
          <cell r="D81">
            <v>175.64978923890826</v>
          </cell>
        </row>
        <row r="82">
          <cell r="D82">
            <v>177.57977783257715</v>
          </cell>
        </row>
        <row r="83">
          <cell r="D83">
            <v>177.44787213732636</v>
          </cell>
        </row>
        <row r="84">
          <cell r="D84">
            <v>177.25348479695685</v>
          </cell>
        </row>
        <row r="85">
          <cell r="D85">
            <v>177.14934872175888</v>
          </cell>
        </row>
        <row r="86">
          <cell r="D86">
            <v>177.87830124814462</v>
          </cell>
        </row>
        <row r="87">
          <cell r="D87">
            <v>178.34344238402886</v>
          </cell>
        </row>
        <row r="88">
          <cell r="D88">
            <v>183.94596322967917</v>
          </cell>
        </row>
        <row r="89">
          <cell r="D89">
            <v>184.69574297110452</v>
          </cell>
        </row>
        <row r="90">
          <cell r="D90">
            <v>187.22972080092154</v>
          </cell>
        </row>
        <row r="91">
          <cell r="D91">
            <v>187.20819934538062</v>
          </cell>
        </row>
        <row r="92">
          <cell r="D92">
            <v>188.72928028377223</v>
          </cell>
        </row>
        <row r="93">
          <cell r="D93">
            <v>189.45129040514473</v>
          </cell>
        </row>
        <row r="94">
          <cell r="D94">
            <v>189.0069764843001</v>
          </cell>
        </row>
        <row r="95">
          <cell r="D95">
            <v>188.61125939854787</v>
          </cell>
        </row>
        <row r="96">
          <cell r="D96">
            <v>189.24996065976202</v>
          </cell>
        </row>
        <row r="98">
          <cell r="D98">
            <v>190.15529664165356</v>
          </cell>
        </row>
        <row r="99">
          <cell r="D99">
            <v>189.51607246410927</v>
          </cell>
        </row>
        <row r="100">
          <cell r="D100">
            <v>191.68387619665077</v>
          </cell>
        </row>
        <row r="101">
          <cell r="D101">
            <v>197.687024994458</v>
          </cell>
        </row>
        <row r="102">
          <cell r="D102">
            <v>197.85377912773043</v>
          </cell>
        </row>
        <row r="103">
          <cell r="D103">
            <v>203.07596273471185</v>
          </cell>
        </row>
        <row r="104">
          <cell r="D104">
            <v>203.0704042636027</v>
          </cell>
        </row>
        <row r="105">
          <cell r="D105">
            <v>203.53731583676552</v>
          </cell>
        </row>
        <row r="106">
          <cell r="D106">
            <v>204.96862214735387</v>
          </cell>
        </row>
        <row r="107">
          <cell r="D107">
            <v>210.47845663423018</v>
          </cell>
        </row>
        <row r="108">
          <cell r="D108">
            <v>212.32942751355407</v>
          </cell>
        </row>
        <row r="109">
          <cell r="D109">
            <v>217.92680792039843</v>
          </cell>
        </row>
        <row r="110">
          <cell r="D110">
            <v>219.14550271106438</v>
          </cell>
        </row>
        <row r="112">
          <cell r="D112">
            <v>221.04180615428228</v>
          </cell>
        </row>
        <row r="113">
          <cell r="D113">
            <v>221.20554600878893</v>
          </cell>
        </row>
        <row r="114">
          <cell r="D114">
            <v>225.45158633847387</v>
          </cell>
        </row>
        <row r="115">
          <cell r="D115">
            <v>225.112210999005</v>
          </cell>
        </row>
        <row r="116">
          <cell r="D116">
            <v>238.0336646456699</v>
          </cell>
        </row>
        <row r="117">
          <cell r="D117">
            <v>239.80471409761992</v>
          </cell>
        </row>
        <row r="118">
          <cell r="D118">
            <v>239.49402821983807</v>
          </cell>
        </row>
        <row r="119">
          <cell r="D119">
            <v>243.88141662905443</v>
          </cell>
        </row>
        <row r="120">
          <cell r="D120">
            <v>243.7274731760995</v>
          </cell>
        </row>
        <row r="121">
          <cell r="D121">
            <v>243.0354273807702</v>
          </cell>
        </row>
        <row r="122">
          <cell r="D122">
            <v>244.22009222555536</v>
          </cell>
        </row>
        <row r="123">
          <cell r="D123">
            <v>247.27307079483936</v>
          </cell>
        </row>
        <row r="124">
          <cell r="D124">
            <v>249.4443732244723</v>
          </cell>
        </row>
        <row r="125">
          <cell r="D125">
            <v>249.5017521478464</v>
          </cell>
        </row>
        <row r="126">
          <cell r="D126">
            <v>256.5453648635038</v>
          </cell>
        </row>
        <row r="127">
          <cell r="D127">
            <v>260.6493573706894</v>
          </cell>
        </row>
        <row r="128">
          <cell r="D128">
            <v>265.40481058106167</v>
          </cell>
        </row>
        <row r="130">
          <cell r="D130">
            <v>268.44438483145416</v>
          </cell>
        </row>
        <row r="131">
          <cell r="D131">
            <v>275.0165829004073</v>
          </cell>
        </row>
        <row r="132">
          <cell r="D132">
            <v>272.816270619875</v>
          </cell>
        </row>
        <row r="133">
          <cell r="D133">
            <v>273.7121120483774</v>
          </cell>
        </row>
        <row r="134">
          <cell r="D134">
            <v>277.2626975998404</v>
          </cell>
        </row>
        <row r="135">
          <cell r="D135">
            <v>278.31390801794777</v>
          </cell>
        </row>
        <row r="136">
          <cell r="D136">
            <v>279.55057332827147</v>
          </cell>
        </row>
        <row r="137">
          <cell r="D137">
            <v>285.35041688242546</v>
          </cell>
        </row>
        <row r="138">
          <cell r="D138">
            <v>281.3988356439186</v>
          </cell>
        </row>
        <row r="139">
          <cell r="D139">
            <v>290.4075427810693</v>
          </cell>
        </row>
        <row r="140">
          <cell r="D140">
            <v>289.82019411516393</v>
          </cell>
        </row>
        <row r="141">
          <cell r="D141">
            <v>292.4461994654808</v>
          </cell>
        </row>
        <row r="142">
          <cell r="D142">
            <v>292.7057465059191</v>
          </cell>
        </row>
        <row r="143">
          <cell r="D143">
            <v>310.8143165746998</v>
          </cell>
        </row>
        <row r="145">
          <cell r="D145">
            <v>295.02911116551536</v>
          </cell>
        </row>
        <row r="146">
          <cell r="D146">
            <v>298.4028921143696</v>
          </cell>
        </row>
        <row r="147">
          <cell r="D147">
            <v>298.3160960182209</v>
          </cell>
        </row>
        <row r="148">
          <cell r="D148">
            <v>298.7934745470384</v>
          </cell>
        </row>
        <row r="149">
          <cell r="D149">
            <v>301.1369691430514</v>
          </cell>
        </row>
        <row r="150">
          <cell r="D150">
            <v>299.72444613601715</v>
          </cell>
        </row>
        <row r="151">
          <cell r="D151">
            <v>298.1487631597806</v>
          </cell>
        </row>
        <row r="152">
          <cell r="D152">
            <v>303.1453807332598</v>
          </cell>
        </row>
        <row r="153">
          <cell r="D153">
            <v>302.58579628645543</v>
          </cell>
        </row>
        <row r="154">
          <cell r="D154">
            <v>304.3943264821677</v>
          </cell>
        </row>
        <row r="155">
          <cell r="D155">
            <v>304.44857404226065</v>
          </cell>
        </row>
        <row r="156">
          <cell r="D156">
            <v>304.7102141974779</v>
          </cell>
        </row>
        <row r="157">
          <cell r="D157">
            <v>304.5737607193981</v>
          </cell>
        </row>
        <row r="158">
          <cell r="D158">
            <v>305.2910803793957</v>
          </cell>
        </row>
        <row r="159">
          <cell r="D159">
            <v>305.78431588731723</v>
          </cell>
        </row>
        <row r="160">
          <cell r="D160">
            <v>306.3701895363204</v>
          </cell>
        </row>
        <row r="161">
          <cell r="D161">
            <v>307.97090984798456</v>
          </cell>
        </row>
        <row r="162">
          <cell r="D162">
            <v>307.7426528066706</v>
          </cell>
        </row>
        <row r="163">
          <cell r="D163">
            <v>307.55069990172655</v>
          </cell>
        </row>
        <row r="164">
          <cell r="D164">
            <v>312.7029662437801</v>
          </cell>
        </row>
        <row r="165">
          <cell r="D165">
            <v>312.1195963283196</v>
          </cell>
        </row>
        <row r="168">
          <cell r="D168">
            <v>314.3926230556554</v>
          </cell>
        </row>
        <row r="169">
          <cell r="D169">
            <v>314.6998549953814</v>
          </cell>
        </row>
        <row r="170">
          <cell r="D170">
            <v>314.75605585420584</v>
          </cell>
        </row>
        <row r="171">
          <cell r="D171">
            <v>315.07443891721016</v>
          </cell>
        </row>
        <row r="172">
          <cell r="D172">
            <v>315.15943548035796</v>
          </cell>
        </row>
        <row r="173">
          <cell r="D173">
            <v>315.4621932648108</v>
          </cell>
        </row>
        <row r="174">
          <cell r="D174">
            <v>316.3417442389451</v>
          </cell>
        </row>
        <row r="175">
          <cell r="D175">
            <v>316.8569052087633</v>
          </cell>
        </row>
        <row r="176">
          <cell r="D176">
            <v>317.1366437685801</v>
          </cell>
        </row>
        <row r="177">
          <cell r="D177">
            <v>317.3266488599192</v>
          </cell>
        </row>
        <row r="178">
          <cell r="D178">
            <v>329.7406681837867</v>
          </cell>
        </row>
        <row r="179">
          <cell r="D179">
            <v>332.90645250252385</v>
          </cell>
        </row>
        <row r="180">
          <cell r="D180">
            <v>338.60548613710796</v>
          </cell>
        </row>
        <row r="181">
          <cell r="D181">
            <v>339.8905998865981</v>
          </cell>
        </row>
        <row r="182">
          <cell r="D182">
            <v>340.14639491581676</v>
          </cell>
        </row>
        <row r="183">
          <cell r="D183">
            <v>341.099210614263</v>
          </cell>
        </row>
        <row r="184">
          <cell r="D184">
            <v>342.2731109064577</v>
          </cell>
        </row>
        <row r="185">
          <cell r="D185">
            <v>341.96758026849125</v>
          </cell>
        </row>
        <row r="186">
          <cell r="D186">
            <v>341.13211457333915</v>
          </cell>
        </row>
        <row r="187">
          <cell r="D187">
            <v>340.89081829917023</v>
          </cell>
        </row>
        <row r="188">
          <cell r="D188">
            <v>340.75463317045296</v>
          </cell>
        </row>
        <row r="189">
          <cell r="D189">
            <v>339.7333849393283</v>
          </cell>
        </row>
        <row r="190">
          <cell r="D190">
            <v>348.6940843893816</v>
          </cell>
        </row>
        <row r="191">
          <cell r="D191">
            <v>347.62893999853844</v>
          </cell>
        </row>
        <row r="192">
          <cell r="D192">
            <v>349.39464500334117</v>
          </cell>
        </row>
        <row r="193">
          <cell r="D193">
            <v>348.69159592815987</v>
          </cell>
        </row>
        <row r="194">
          <cell r="D194">
            <v>348.8016118652427</v>
          </cell>
        </row>
        <row r="195">
          <cell r="D195">
            <v>349.2337586732566</v>
          </cell>
        </row>
        <row r="196">
          <cell r="D196">
            <v>349.4135633463993</v>
          </cell>
        </row>
        <row r="197">
          <cell r="D197">
            <v>349.66386905173016</v>
          </cell>
        </row>
        <row r="198">
          <cell r="D198">
            <v>349.4013314471562</v>
          </cell>
        </row>
        <row r="199">
          <cell r="D199">
            <v>351.09947712133135</v>
          </cell>
        </row>
        <row r="200">
          <cell r="D200">
            <v>351.7106962671631</v>
          </cell>
        </row>
        <row r="201">
          <cell r="D201">
            <v>355.2969276873715</v>
          </cell>
        </row>
        <row r="202">
          <cell r="D202">
            <v>364.6586907954993</v>
          </cell>
        </row>
        <row r="203">
          <cell r="D203">
            <v>366.67063148975893</v>
          </cell>
        </row>
        <row r="204">
          <cell r="D204">
            <v>371.10413263841133</v>
          </cell>
        </row>
        <row r="205">
          <cell r="D205">
            <v>371.43706648328197</v>
          </cell>
        </row>
        <row r="206">
          <cell r="D206">
            <v>372.8879125586201</v>
          </cell>
        </row>
        <row r="207">
          <cell r="D207">
            <v>374.0353881843607</v>
          </cell>
        </row>
        <row r="208">
          <cell r="D208">
            <v>374.1794072275141</v>
          </cell>
        </row>
        <row r="209">
          <cell r="D209">
            <v>376.0663491940711</v>
          </cell>
        </row>
        <row r="210">
          <cell r="D210">
            <v>376.8279792758861</v>
          </cell>
        </row>
        <row r="211">
          <cell r="D211">
            <v>377.2837839148712</v>
          </cell>
        </row>
        <row r="212">
          <cell r="D212">
            <v>378.4064535258802</v>
          </cell>
        </row>
        <row r="213">
          <cell r="D213">
            <v>379.10251668199004</v>
          </cell>
        </row>
        <row r="214">
          <cell r="D214">
            <v>392.43014469843206</v>
          </cell>
        </row>
        <row r="215">
          <cell r="D215">
            <v>391.1177470278158</v>
          </cell>
        </row>
        <row r="216">
          <cell r="D216">
            <v>390.9924837789766</v>
          </cell>
        </row>
        <row r="217">
          <cell r="D217">
            <v>390.5317963430574</v>
          </cell>
        </row>
        <row r="218">
          <cell r="D218">
            <v>394.5611606217493</v>
          </cell>
        </row>
        <row r="219">
          <cell r="D219">
            <v>394.7488334955363</v>
          </cell>
        </row>
        <row r="220">
          <cell r="D220">
            <v>395.2077476917809</v>
          </cell>
        </row>
        <row r="221">
          <cell r="D221">
            <v>395.59059996322975</v>
          </cell>
        </row>
        <row r="222">
          <cell r="D222">
            <v>399.5432810088098</v>
          </cell>
        </row>
        <row r="223">
          <cell r="D223">
            <v>399.4863224065229</v>
          </cell>
        </row>
        <row r="224">
          <cell r="D224">
            <v>406.6029959343946</v>
          </cell>
        </row>
        <row r="225">
          <cell r="D225">
            <v>406.4265582613397</v>
          </cell>
        </row>
        <row r="226">
          <cell r="D226">
            <v>420.9127525099668</v>
          </cell>
        </row>
        <row r="227">
          <cell r="D227">
            <v>421.81156755058424</v>
          </cell>
        </row>
        <row r="228">
          <cell r="D228">
            <v>427.9031202867339</v>
          </cell>
        </row>
        <row r="229">
          <cell r="D229">
            <v>430.0349914995039</v>
          </cell>
        </row>
        <row r="230">
          <cell r="D230">
            <v>431.71599597096304</v>
          </cell>
        </row>
        <row r="231">
          <cell r="D231">
            <v>433.3191833196057</v>
          </cell>
        </row>
        <row r="232">
          <cell r="D232">
            <v>434.03016383749963</v>
          </cell>
        </row>
        <row r="233">
          <cell r="D233">
            <v>434.24233664509427</v>
          </cell>
        </row>
        <row r="234">
          <cell r="D234">
            <v>435.79305288633793</v>
          </cell>
        </row>
        <row r="235">
          <cell r="D235">
            <v>437.6401488319746</v>
          </cell>
        </row>
        <row r="236">
          <cell r="D236">
            <v>438.98931178074315</v>
          </cell>
        </row>
        <row r="237">
          <cell r="D237">
            <v>439.6642308467036</v>
          </cell>
        </row>
        <row r="238">
          <cell r="D238">
            <v>455.4778103881067</v>
          </cell>
        </row>
        <row r="239">
          <cell r="D239">
            <v>455.57996629756644</v>
          </cell>
        </row>
        <row r="240">
          <cell r="D240">
            <v>460.04325653946483</v>
          </cell>
        </row>
        <row r="241">
          <cell r="D241">
            <v>460.32332292772605</v>
          </cell>
        </row>
        <row r="242">
          <cell r="D242">
            <v>462.8475020043623</v>
          </cell>
        </row>
        <row r="243">
          <cell r="D243">
            <v>464.76014692921206</v>
          </cell>
        </row>
        <row r="244">
          <cell r="D244">
            <v>465.6135137506342</v>
          </cell>
        </row>
        <row r="245">
          <cell r="D245">
            <v>468.03553751628516</v>
          </cell>
        </row>
        <row r="246">
          <cell r="D246">
            <v>469.0989159177819</v>
          </cell>
        </row>
        <row r="247">
          <cell r="D247">
            <v>458.24993138661597</v>
          </cell>
        </row>
        <row r="248">
          <cell r="D248">
            <v>459.25915386592345</v>
          </cell>
        </row>
        <row r="249">
          <cell r="D249">
            <v>460.5602313335266</v>
          </cell>
        </row>
        <row r="250">
          <cell r="D250">
            <v>473.6512458259925</v>
          </cell>
        </row>
        <row r="251">
          <cell r="D251">
            <v>472.45426596649565</v>
          </cell>
        </row>
        <row r="252">
          <cell r="D252">
            <v>470.92049152836927</v>
          </cell>
        </row>
        <row r="253">
          <cell r="D253">
            <v>473.31091062062467</v>
          </cell>
        </row>
        <row r="254">
          <cell r="D254">
            <v>473.7499432399329</v>
          </cell>
        </row>
        <row r="255">
          <cell r="D255">
            <v>476.9334402351432</v>
          </cell>
        </row>
        <row r="256">
          <cell r="D256">
            <v>481.2447011847973</v>
          </cell>
        </row>
        <row r="257">
          <cell r="D257">
            <v>485.3850974402648</v>
          </cell>
        </row>
        <row r="258">
          <cell r="D258">
            <v>486.91047519320176</v>
          </cell>
        </row>
        <row r="259">
          <cell r="D259">
            <v>491.9789704368921</v>
          </cell>
        </row>
        <row r="260">
          <cell r="D260">
            <v>493.87727957288695</v>
          </cell>
        </row>
        <row r="261">
          <cell r="D261">
            <v>495.30403778881265</v>
          </cell>
        </row>
        <row r="262">
          <cell r="D262">
            <v>511.41585076649784</v>
          </cell>
        </row>
        <row r="263">
          <cell r="D263">
            <v>515.2618305014588</v>
          </cell>
        </row>
        <row r="264">
          <cell r="D264">
            <v>520.1666006073416</v>
          </cell>
        </row>
        <row r="265">
          <cell r="D265">
            <v>520.5127751786242</v>
          </cell>
        </row>
        <row r="266">
          <cell r="D266">
            <v>520.8163988157995</v>
          </cell>
        </row>
        <row r="267">
          <cell r="D267">
            <v>524.8711633823792</v>
          </cell>
        </row>
        <row r="268">
          <cell r="D268">
            <v>526.5620150240638</v>
          </cell>
        </row>
        <row r="269">
          <cell r="D269">
            <v>531.1759655476147</v>
          </cell>
        </row>
        <row r="270">
          <cell r="D270">
            <v>532.8037681212803</v>
          </cell>
        </row>
        <row r="271">
          <cell r="D271">
            <v>534.6963920535619</v>
          </cell>
        </row>
        <row r="272">
          <cell r="D272">
            <v>536.41372535424</v>
          </cell>
        </row>
        <row r="273">
          <cell r="D273">
            <v>537.3653438273178</v>
          </cell>
        </row>
        <row r="274">
          <cell r="D274">
            <v>552.6857322096041</v>
          </cell>
        </row>
        <row r="275">
          <cell r="D275">
            <v>559.882567482404</v>
          </cell>
        </row>
        <row r="276">
          <cell r="D276">
            <v>567.7781290277693</v>
          </cell>
        </row>
        <row r="277">
          <cell r="D277">
            <v>567.6148533841617</v>
          </cell>
        </row>
        <row r="278">
          <cell r="D278">
            <v>568.3130560013182</v>
          </cell>
        </row>
        <row r="279">
          <cell r="D279">
            <v>568.4313877590765</v>
          </cell>
        </row>
        <row r="280">
          <cell r="D280">
            <v>568.5062179493998</v>
          </cell>
        </row>
        <row r="281">
          <cell r="D281">
            <v>569.9558592063814</v>
          </cell>
        </row>
        <row r="282">
          <cell r="D282">
            <v>572.6901883975986</v>
          </cell>
        </row>
        <row r="283">
          <cell r="D283">
            <v>573.166098614228</v>
          </cell>
        </row>
        <row r="284">
          <cell r="D284">
            <v>572.1616105888204</v>
          </cell>
        </row>
        <row r="285">
          <cell r="D285">
            <v>570.8392560888989</v>
          </cell>
        </row>
        <row r="286">
          <cell r="D286">
            <v>578.3302117987323</v>
          </cell>
        </row>
        <row r="287">
          <cell r="D287">
            <v>576.9124618926693</v>
          </cell>
        </row>
        <row r="288">
          <cell r="D288">
            <v>582.988108582432</v>
          </cell>
        </row>
        <row r="289">
          <cell r="D289">
            <v>583.9779883834711</v>
          </cell>
        </row>
        <row r="290">
          <cell r="D290">
            <v>585.933309897697</v>
          </cell>
        </row>
        <row r="291">
          <cell r="D291">
            <v>587.6660887064395</v>
          </cell>
        </row>
        <row r="292">
          <cell r="D292">
            <v>589.1947611545464</v>
          </cell>
        </row>
        <row r="293">
          <cell r="D293">
            <v>591.2189142700573</v>
          </cell>
        </row>
        <row r="294">
          <cell r="D294">
            <v>594.0632201769197</v>
          </cell>
        </row>
        <row r="295">
          <cell r="D295">
            <v>595.1884882804178</v>
          </cell>
        </row>
        <row r="296">
          <cell r="D296">
            <v>594.9133955612026</v>
          </cell>
        </row>
        <row r="297">
          <cell r="D297">
            <v>596.4790018364162</v>
          </cell>
        </row>
        <row r="298">
          <cell r="D298">
            <v>602.8445514996</v>
          </cell>
        </row>
        <row r="299">
          <cell r="D299">
            <v>608.0999937607686</v>
          </cell>
        </row>
        <row r="300">
          <cell r="D300">
            <v>610.9981442293395</v>
          </cell>
        </row>
        <row r="301">
          <cell r="D301">
            <v>611.8771068480828</v>
          </cell>
        </row>
        <row r="302">
          <cell r="D302">
            <v>618.3501539902688</v>
          </cell>
        </row>
        <row r="303">
          <cell r="D303">
            <v>623.6971073107629</v>
          </cell>
        </row>
        <row r="304">
          <cell r="D304">
            <v>623.3915537180832</v>
          </cell>
        </row>
        <row r="305">
          <cell r="D305">
            <v>618.8313432611545</v>
          </cell>
        </row>
        <row r="306">
          <cell r="D306">
            <v>618.5470530108106</v>
          </cell>
        </row>
        <row r="307">
          <cell r="D307">
            <v>620.3057625415134</v>
          </cell>
        </row>
        <row r="308">
          <cell r="D308">
            <v>625.879315722085</v>
          </cell>
        </row>
        <row r="309">
          <cell r="D309">
            <v>628.6831916900572</v>
          </cell>
        </row>
        <row r="310">
          <cell r="D310">
            <v>643.1428658373488</v>
          </cell>
        </row>
        <row r="311">
          <cell r="D311">
            <v>643.368059180914</v>
          </cell>
        </row>
        <row r="312">
          <cell r="D312">
            <v>645.3154695813329</v>
          </cell>
        </row>
        <row r="313">
          <cell r="D313">
            <v>646.9319654645598</v>
          </cell>
        </row>
        <row r="314">
          <cell r="D314">
            <v>648.8305483135798</v>
          </cell>
        </row>
        <row r="315">
          <cell r="D315">
            <v>651.6393009798463</v>
          </cell>
        </row>
        <row r="316">
          <cell r="D316">
            <v>653.9243534057025</v>
          </cell>
        </row>
        <row r="317">
          <cell r="D317">
            <v>657.414895051796</v>
          </cell>
        </row>
        <row r="318">
          <cell r="D318">
            <v>662.3934837162649</v>
          </cell>
        </row>
        <row r="319">
          <cell r="D319">
            <v>660.9974557576375</v>
          </cell>
        </row>
        <row r="320">
          <cell r="D320">
            <v>658.3793166762418</v>
          </cell>
        </row>
        <row r="321">
          <cell r="D321">
            <v>658.0843875264408</v>
          </cell>
        </row>
        <row r="322">
          <cell r="D322">
            <v>656.9389792703826</v>
          </cell>
        </row>
        <row r="323">
          <cell r="D323">
            <v>661.8076254253858</v>
          </cell>
        </row>
        <row r="324">
          <cell r="D324">
            <v>668.8967958708267</v>
          </cell>
        </row>
        <row r="325">
          <cell r="D325">
            <v>674.3221094087268</v>
          </cell>
        </row>
        <row r="326">
          <cell r="D326">
            <v>685.8594323208257</v>
          </cell>
        </row>
        <row r="327">
          <cell r="D327">
            <v>703.3789464998748</v>
          </cell>
        </row>
        <row r="328">
          <cell r="D328">
            <v>714.2096165132585</v>
          </cell>
        </row>
        <row r="329">
          <cell r="D329">
            <v>721.4198089827963</v>
          </cell>
        </row>
        <row r="330">
          <cell r="D330">
            <v>724.7150018670585</v>
          </cell>
        </row>
        <row r="331">
          <cell r="D331">
            <v>742.1718868736602</v>
          </cell>
        </row>
        <row r="332">
          <cell r="D332">
            <v>755.519433882196</v>
          </cell>
        </row>
        <row r="333">
          <cell r="D333">
            <v>762.9157279407482</v>
          </cell>
        </row>
        <row r="334">
          <cell r="D334">
            <v>777.1236195257089</v>
          </cell>
        </row>
        <row r="335">
          <cell r="D335">
            <v>811.7373835624198</v>
          </cell>
        </row>
        <row r="336">
          <cell r="D336">
            <v>816.1667597358336</v>
          </cell>
        </row>
        <row r="337">
          <cell r="D337">
            <v>827.7635964570638</v>
          </cell>
        </row>
        <row r="338">
          <cell r="D338">
            <v>833.9278237451389</v>
          </cell>
        </row>
        <row r="339">
          <cell r="D339">
            <v>843.1787261723287</v>
          </cell>
        </row>
        <row r="340">
          <cell r="D340">
            <v>853.0606661808425</v>
          </cell>
        </row>
        <row r="341">
          <cell r="D341">
            <v>850.7734471198668</v>
          </cell>
        </row>
        <row r="342">
          <cell r="D342">
            <v>859.0178233982962</v>
          </cell>
        </row>
        <row r="343">
          <cell r="D343">
            <v>869.8350467749171</v>
          </cell>
        </row>
        <row r="344">
          <cell r="D344">
            <v>892.9318203074258</v>
          </cell>
        </row>
        <row r="345">
          <cell r="D345">
            <v>904.0807131434522</v>
          </cell>
        </row>
        <row r="346">
          <cell r="D346">
            <v>937.1720689322223</v>
          </cell>
        </row>
        <row r="347">
          <cell r="D347">
            <v>952.568637609065</v>
          </cell>
        </row>
        <row r="348">
          <cell r="D348">
            <v>954.705681638206</v>
          </cell>
        </row>
      </sheetData>
      <sheetData sheetId="15">
        <row r="5">
          <cell r="D5">
            <v>100</v>
          </cell>
        </row>
        <row r="6">
          <cell r="D6">
            <v>101.0229335093219</v>
          </cell>
        </row>
        <row r="7">
          <cell r="D7">
            <v>100.98993565418247</v>
          </cell>
        </row>
        <row r="8">
          <cell r="D8">
            <v>106.31908925919815</v>
          </cell>
        </row>
        <row r="9">
          <cell r="D9">
            <v>113.21564098333609</v>
          </cell>
        </row>
        <row r="10">
          <cell r="D10">
            <v>112.91866028708134</v>
          </cell>
        </row>
        <row r="11">
          <cell r="D11">
            <v>114.7170433921795</v>
          </cell>
        </row>
        <row r="12">
          <cell r="D12">
            <v>114.93152945058571</v>
          </cell>
        </row>
        <row r="13">
          <cell r="D13">
            <v>120.16168949018314</v>
          </cell>
        </row>
        <row r="14">
          <cell r="D14">
            <v>121.81158224715394</v>
          </cell>
        </row>
        <row r="15">
          <cell r="D15">
            <v>122.25705329153604</v>
          </cell>
        </row>
        <row r="16">
          <cell r="D16">
            <v>130.24253423527472</v>
          </cell>
        </row>
        <row r="17">
          <cell r="D17">
            <v>135.63768355056922</v>
          </cell>
        </row>
        <row r="18">
          <cell r="D18">
            <v>132.7173733707309</v>
          </cell>
        </row>
        <row r="19">
          <cell r="D19">
            <v>132.2554033987791</v>
          </cell>
        </row>
        <row r="20">
          <cell r="D20">
            <v>132.61837980531266</v>
          </cell>
        </row>
        <row r="21">
          <cell r="D21">
            <v>132.65137766045208</v>
          </cell>
        </row>
        <row r="22">
          <cell r="D22">
            <v>130.96848704834187</v>
          </cell>
        </row>
        <row r="23">
          <cell r="D23">
            <v>131.05098168619043</v>
          </cell>
        </row>
        <row r="24">
          <cell r="D24">
            <v>130.95198812077214</v>
          </cell>
        </row>
        <row r="25">
          <cell r="D25">
            <v>131.11697739646922</v>
          </cell>
        </row>
        <row r="26">
          <cell r="D26">
            <v>130.91899026563271</v>
          </cell>
        </row>
        <row r="27">
          <cell r="D27">
            <v>130.8199967002145</v>
          </cell>
        </row>
        <row r="28">
          <cell r="D28">
            <v>134.46625969311995</v>
          </cell>
        </row>
        <row r="29">
          <cell r="D29">
            <v>133.82280151790133</v>
          </cell>
        </row>
        <row r="30">
          <cell r="D30">
            <v>139.77891437056593</v>
          </cell>
        </row>
        <row r="31">
          <cell r="D31">
            <v>144.79458835175714</v>
          </cell>
        </row>
        <row r="32">
          <cell r="D32">
            <v>144.81108727932684</v>
          </cell>
        </row>
        <row r="33">
          <cell r="D33">
            <v>144.9430786998845</v>
          </cell>
        </row>
        <row r="34">
          <cell r="D34">
            <v>146.92295000824947</v>
          </cell>
        </row>
        <row r="35">
          <cell r="D35">
            <v>148.0118792278502</v>
          </cell>
        </row>
        <row r="36">
          <cell r="D36">
            <v>149.0678105923115</v>
          </cell>
        </row>
        <row r="37">
          <cell r="D37">
            <v>148.4573502722323</v>
          </cell>
        </row>
        <row r="38">
          <cell r="D38">
            <v>142.28675136116152</v>
          </cell>
        </row>
        <row r="39">
          <cell r="D39">
            <v>148.52334598251113</v>
          </cell>
        </row>
        <row r="40">
          <cell r="D40">
            <v>149.11730737502063</v>
          </cell>
        </row>
        <row r="41">
          <cell r="D41">
            <v>154.42996205246658</v>
          </cell>
        </row>
        <row r="42">
          <cell r="D42">
            <v>156.98729582577133</v>
          </cell>
        </row>
        <row r="43">
          <cell r="D43">
            <v>156.59132156409834</v>
          </cell>
        </row>
        <row r="44">
          <cell r="D44">
            <v>156.62431941923776</v>
          </cell>
        </row>
        <row r="45">
          <cell r="D45">
            <v>156.75631083979542</v>
          </cell>
        </row>
        <row r="46">
          <cell r="D46">
            <v>157.00379475334103</v>
          </cell>
        </row>
        <row r="47">
          <cell r="D47">
            <v>157.03679260848045</v>
          </cell>
        </row>
        <row r="48">
          <cell r="D48">
            <v>157.10278831875928</v>
          </cell>
        </row>
        <row r="49">
          <cell r="D49">
            <v>156.14585051971622</v>
          </cell>
        </row>
        <row r="50">
          <cell r="D50">
            <v>157.11928724632898</v>
          </cell>
        </row>
        <row r="51">
          <cell r="D51">
            <v>158.47219930704503</v>
          </cell>
        </row>
        <row r="52">
          <cell r="D52">
            <v>158.1752186107903</v>
          </cell>
        </row>
        <row r="53">
          <cell r="D53">
            <v>158.20821646592972</v>
          </cell>
        </row>
        <row r="54">
          <cell r="D54">
            <v>159.0331628444151</v>
          </cell>
        </row>
        <row r="55">
          <cell r="D55">
            <v>161.34301270417424</v>
          </cell>
        </row>
        <row r="56">
          <cell r="D56">
            <v>161.55749876258042</v>
          </cell>
        </row>
        <row r="57">
          <cell r="D57">
            <v>161.29351592146512</v>
          </cell>
        </row>
        <row r="58">
          <cell r="D58">
            <v>161.57399769015015</v>
          </cell>
        </row>
        <row r="59">
          <cell r="D59">
            <v>160.60056096353736</v>
          </cell>
        </row>
        <row r="60">
          <cell r="D60">
            <v>161.55749876258042</v>
          </cell>
        </row>
        <row r="61">
          <cell r="D61">
            <v>162.71242369246</v>
          </cell>
        </row>
        <row r="62">
          <cell r="D62">
            <v>165.20376175548589</v>
          </cell>
        </row>
        <row r="63">
          <cell r="D63">
            <v>165.76472529285596</v>
          </cell>
        </row>
        <row r="64">
          <cell r="D64">
            <v>168.07457515261507</v>
          </cell>
        </row>
        <row r="65">
          <cell r="D65">
            <v>168.66853654512457</v>
          </cell>
        </row>
        <row r="66">
          <cell r="D66">
            <v>170.87939283946542</v>
          </cell>
        </row>
        <row r="67">
          <cell r="D67">
            <v>171.72083814552053</v>
          </cell>
        </row>
        <row r="68">
          <cell r="D68">
            <v>172.4632898861574</v>
          </cell>
        </row>
        <row r="69">
          <cell r="D69">
            <v>173.15624484408514</v>
          </cell>
        </row>
        <row r="70">
          <cell r="D70">
            <v>174.39366441181323</v>
          </cell>
        </row>
        <row r="71">
          <cell r="D71">
            <v>173.42022768520047</v>
          </cell>
        </row>
        <row r="72">
          <cell r="D72">
            <v>174.29467084639498</v>
          </cell>
        </row>
        <row r="73">
          <cell r="D73">
            <v>174.1131826431282</v>
          </cell>
        </row>
        <row r="74">
          <cell r="D74">
            <v>175.1196172248804</v>
          </cell>
        </row>
        <row r="75">
          <cell r="D75">
            <v>175.22707454778376</v>
          </cell>
        </row>
        <row r="76">
          <cell r="D76">
            <v>176.37641683780546</v>
          </cell>
        </row>
        <row r="77">
          <cell r="D77">
            <v>180.22449102428695</v>
          </cell>
        </row>
        <row r="78">
          <cell r="D78">
            <v>181.51353237718425</v>
          </cell>
        </row>
        <row r="79">
          <cell r="D79">
            <v>181.10078514596097</v>
          </cell>
        </row>
        <row r="80">
          <cell r="D80">
            <v>180.6753379999308</v>
          </cell>
        </row>
        <row r="81">
          <cell r="D81">
            <v>180.69438787214114</v>
          </cell>
        </row>
        <row r="82">
          <cell r="D82">
            <v>182.56127534875097</v>
          </cell>
        </row>
        <row r="83">
          <cell r="D83">
            <v>182.18027790454488</v>
          </cell>
        </row>
        <row r="84">
          <cell r="D84">
            <v>182.20567773415863</v>
          </cell>
        </row>
        <row r="85">
          <cell r="D85">
            <v>182.3009270952101</v>
          </cell>
        </row>
        <row r="86">
          <cell r="D86">
            <v>182.53587551913722</v>
          </cell>
        </row>
        <row r="87">
          <cell r="D87">
            <v>183.19627108909447</v>
          </cell>
        </row>
        <row r="88">
          <cell r="D88">
            <v>189.5144787055121</v>
          </cell>
        </row>
        <row r="89">
          <cell r="D89">
            <v>190.20027410508305</v>
          </cell>
        </row>
        <row r="90">
          <cell r="D90">
            <v>192.28306013340966</v>
          </cell>
        </row>
        <row r="91">
          <cell r="D91">
            <v>198.57269294151183</v>
          </cell>
        </row>
        <row r="92">
          <cell r="D92">
            <v>193.9657988453199</v>
          </cell>
        </row>
        <row r="93">
          <cell r="D93">
            <v>194.1499476100195</v>
          </cell>
        </row>
        <row r="94">
          <cell r="D94">
            <v>193.94039901570616</v>
          </cell>
        </row>
        <row r="95">
          <cell r="D95">
            <v>193.52130182707947</v>
          </cell>
        </row>
        <row r="96">
          <cell r="D96">
            <v>194.32139645991225</v>
          </cell>
        </row>
        <row r="98">
          <cell r="D98">
            <v>195.02731732244314</v>
          </cell>
        </row>
        <row r="99">
          <cell r="D99">
            <v>194.73503685730884</v>
          </cell>
        </row>
        <row r="100">
          <cell r="D100">
            <v>196.2536244913762</v>
          </cell>
        </row>
        <row r="101">
          <cell r="D101">
            <v>203.2365860388241</v>
          </cell>
        </row>
        <row r="102">
          <cell r="D102">
            <v>203.37001842508104</v>
          </cell>
        </row>
        <row r="103">
          <cell r="D103">
            <v>208.11322206035842</v>
          </cell>
        </row>
        <row r="104">
          <cell r="D104">
            <v>208.23712356188275</v>
          </cell>
        </row>
        <row r="105">
          <cell r="D105">
            <v>208.66919033642915</v>
          </cell>
        </row>
        <row r="106">
          <cell r="D106">
            <v>210.2449632788923</v>
          </cell>
        </row>
        <row r="107">
          <cell r="D107">
            <v>214.74989479585372</v>
          </cell>
        </row>
        <row r="108">
          <cell r="D108">
            <v>216.26975321455208</v>
          </cell>
        </row>
        <row r="109">
          <cell r="D109">
            <v>220.6844590227111</v>
          </cell>
        </row>
        <row r="110">
          <cell r="D110">
            <v>222.57729273061346</v>
          </cell>
        </row>
        <row r="112">
          <cell r="D112">
            <v>224.44983396877078</v>
          </cell>
        </row>
        <row r="113">
          <cell r="D113">
            <v>224.46514084537696</v>
          </cell>
        </row>
        <row r="114">
          <cell r="D114">
            <v>229.87293279303896</v>
          </cell>
        </row>
        <row r="115">
          <cell r="D115">
            <v>229.41181313527747</v>
          </cell>
        </row>
        <row r="116">
          <cell r="D116">
            <v>242.58848274710635</v>
          </cell>
        </row>
        <row r="117">
          <cell r="D117">
            <v>244.41446556891978</v>
          </cell>
        </row>
        <row r="118">
          <cell r="D118">
            <v>244.39979647883885</v>
          </cell>
        </row>
        <row r="119">
          <cell r="D119">
            <v>248.30305001341733</v>
          </cell>
        </row>
        <row r="120">
          <cell r="D120">
            <v>248.32856147442772</v>
          </cell>
        </row>
        <row r="121">
          <cell r="D121">
            <v>247.02811474942678</v>
          </cell>
        </row>
        <row r="122">
          <cell r="D122">
            <v>248.4860947461664</v>
          </cell>
        </row>
        <row r="123">
          <cell r="D123">
            <v>251.60168192205137</v>
          </cell>
        </row>
        <row r="124">
          <cell r="D124">
            <v>253.65407896033142</v>
          </cell>
        </row>
        <row r="125">
          <cell r="D125">
            <v>253.3319967650761</v>
          </cell>
        </row>
        <row r="126">
          <cell r="D126">
            <v>260.903160606413</v>
          </cell>
        </row>
        <row r="127">
          <cell r="D127">
            <v>264.52068577767596</v>
          </cell>
        </row>
        <row r="128">
          <cell r="D128">
            <v>268.92970402678407</v>
          </cell>
        </row>
        <row r="130">
          <cell r="D130">
            <v>272.2021950121802</v>
          </cell>
        </row>
        <row r="131">
          <cell r="D131">
            <v>278.2021997625042</v>
          </cell>
        </row>
        <row r="132">
          <cell r="D132">
            <v>276.3281508057156</v>
          </cell>
        </row>
        <row r="133">
          <cell r="D133">
            <v>277.3277136536718</v>
          </cell>
        </row>
        <row r="134">
          <cell r="D134">
            <v>280.60493443172385</v>
          </cell>
        </row>
        <row r="135">
          <cell r="D135">
            <v>281.7169612383881</v>
          </cell>
        </row>
        <row r="136">
          <cell r="D136">
            <v>282.9493349915203</v>
          </cell>
        </row>
        <row r="137">
          <cell r="D137">
            <v>288.39963272872006</v>
          </cell>
        </row>
        <row r="138">
          <cell r="D138">
            <v>284.76504983888555</v>
          </cell>
        </row>
        <row r="139">
          <cell r="D139">
            <v>294.89784230547014</v>
          </cell>
        </row>
        <row r="140">
          <cell r="D140">
            <v>294.5189333604773</v>
          </cell>
        </row>
        <row r="141">
          <cell r="D141">
            <v>297.10980867090007</v>
          </cell>
        </row>
        <row r="142">
          <cell r="D142">
            <v>297.5890943267025</v>
          </cell>
        </row>
        <row r="143">
          <cell r="D143">
            <v>317.3622552911362</v>
          </cell>
        </row>
        <row r="145">
          <cell r="D145">
            <v>299.863616868935</v>
          </cell>
        </row>
        <row r="146">
          <cell r="D146">
            <v>303.48313613237355</v>
          </cell>
        </row>
        <row r="147">
          <cell r="D147">
            <v>303.51081705501065</v>
          </cell>
        </row>
        <row r="148">
          <cell r="D148">
            <v>304.0276866966646</v>
          </cell>
        </row>
        <row r="149">
          <cell r="D149">
            <v>306.304681212206</v>
          </cell>
        </row>
        <row r="150">
          <cell r="D150">
            <v>304.862409691358</v>
          </cell>
        </row>
        <row r="151">
          <cell r="D151">
            <v>303.3013011060853</v>
          </cell>
        </row>
        <row r="152">
          <cell r="D152">
            <v>308.8823478184601</v>
          </cell>
        </row>
        <row r="153">
          <cell r="D153">
            <v>308.45758883316734</v>
          </cell>
        </row>
        <row r="154">
          <cell r="D154">
            <v>309.8569071981992</v>
          </cell>
        </row>
        <row r="155">
          <cell r="D155">
            <v>309.93135933494716</v>
          </cell>
        </row>
        <row r="156">
          <cell r="D156">
            <v>310.4654102389276</v>
          </cell>
        </row>
        <row r="157">
          <cell r="D157">
            <v>310.19194181356494</v>
          </cell>
        </row>
        <row r="158">
          <cell r="D158">
            <v>310.7293335185533</v>
          </cell>
        </row>
        <row r="159">
          <cell r="D159">
            <v>311.2018182325306</v>
          </cell>
        </row>
        <row r="160">
          <cell r="D160">
            <v>311.7000748399977</v>
          </cell>
        </row>
        <row r="161">
          <cell r="D161">
            <v>313.382884033416</v>
          </cell>
        </row>
        <row r="162">
          <cell r="D162">
            <v>313.1270741276666</v>
          </cell>
        </row>
        <row r="163">
          <cell r="D163">
            <v>312.8760367947857</v>
          </cell>
        </row>
        <row r="164">
          <cell r="D164">
            <v>318.8555933416767</v>
          </cell>
        </row>
        <row r="165">
          <cell r="D165">
            <v>318.4594697935947</v>
          </cell>
        </row>
        <row r="168">
          <cell r="D168">
            <v>321.2395276352844</v>
          </cell>
        </row>
        <row r="169">
          <cell r="D169">
            <v>321.56317153635763</v>
          </cell>
        </row>
        <row r="170">
          <cell r="D170">
            <v>321.6342219384631</v>
          </cell>
        </row>
        <row r="171">
          <cell r="D171">
            <v>321.9362392584444</v>
          </cell>
        </row>
        <row r="172">
          <cell r="D172">
            <v>322.0533012113787</v>
          </cell>
        </row>
        <row r="173">
          <cell r="D173">
            <v>322.3240665937761</v>
          </cell>
        </row>
        <row r="174">
          <cell r="D174">
            <v>323.23344790089675</v>
          </cell>
        </row>
        <row r="175">
          <cell r="D175">
            <v>323.6952274894136</v>
          </cell>
        </row>
        <row r="176">
          <cell r="D176">
            <v>324.0055813661246</v>
          </cell>
        </row>
        <row r="177">
          <cell r="D177">
            <v>324.17757263583553</v>
          </cell>
        </row>
        <row r="178">
          <cell r="D178">
            <v>337.25322884767434</v>
          </cell>
        </row>
        <row r="179">
          <cell r="D179">
            <v>340.4494718200377</v>
          </cell>
        </row>
        <row r="180">
          <cell r="D180">
            <v>345.75993728326426</v>
          </cell>
        </row>
        <row r="181">
          <cell r="D181">
            <v>347.0833102270844</v>
          </cell>
        </row>
        <row r="182">
          <cell r="D182">
            <v>347.3311360510277</v>
          </cell>
        </row>
        <row r="183">
          <cell r="D183">
            <v>348.27550121248345</v>
          </cell>
        </row>
        <row r="184">
          <cell r="D184">
            <v>349.44562849609014</v>
          </cell>
        </row>
        <row r="185">
          <cell r="D185">
            <v>349.21791951321603</v>
          </cell>
        </row>
        <row r="186">
          <cell r="D186">
            <v>348.2996655510362</v>
          </cell>
        </row>
        <row r="187">
          <cell r="D187">
            <v>348.0490218934035</v>
          </cell>
        </row>
        <row r="188">
          <cell r="D188">
            <v>347.87517671818176</v>
          </cell>
        </row>
        <row r="189">
          <cell r="D189">
            <v>346.90459994217576</v>
          </cell>
        </row>
        <row r="190">
          <cell r="D190">
            <v>356.86742007941734</v>
          </cell>
        </row>
        <row r="191">
          <cell r="D191">
            <v>355.96823692527505</v>
          </cell>
        </row>
        <row r="192">
          <cell r="D192">
            <v>357.59508837570814</v>
          </cell>
        </row>
        <row r="193">
          <cell r="D193">
            <v>356.91822928536897</v>
          </cell>
        </row>
        <row r="194">
          <cell r="D194">
            <v>357.0550163862778</v>
          </cell>
        </row>
        <row r="195">
          <cell r="D195">
            <v>357.55002864876764</v>
          </cell>
        </row>
        <row r="196">
          <cell r="D196">
            <v>357.74057132380767</v>
          </cell>
        </row>
        <row r="197">
          <cell r="D197">
            <v>357.99300697534875</v>
          </cell>
        </row>
        <row r="198">
          <cell r="D198">
            <v>357.7632297025927</v>
          </cell>
        </row>
        <row r="199">
          <cell r="D199">
            <v>359.4555337865834</v>
          </cell>
        </row>
        <row r="200">
          <cell r="D200">
            <v>359.3918098634061</v>
          </cell>
        </row>
        <row r="201">
          <cell r="D201">
            <v>362.343236479135</v>
          </cell>
        </row>
        <row r="202">
          <cell r="D202">
            <v>373.33716042255696</v>
          </cell>
        </row>
        <row r="203">
          <cell r="D203">
            <v>375.28062700906287</v>
          </cell>
        </row>
        <row r="204">
          <cell r="D204">
            <v>379.19802590178375</v>
          </cell>
        </row>
        <row r="205">
          <cell r="D205">
            <v>379.59160419917845</v>
          </cell>
        </row>
        <row r="206">
          <cell r="D206">
            <v>381.00070006629437</v>
          </cell>
        </row>
        <row r="207">
          <cell r="D207">
            <v>382.1252994789492</v>
          </cell>
        </row>
        <row r="208">
          <cell r="D208">
            <v>382.553751523693</v>
          </cell>
        </row>
        <row r="209">
          <cell r="D209">
            <v>384.46329538040663</v>
          </cell>
        </row>
        <row r="210">
          <cell r="D210">
            <v>385.2833058257552</v>
          </cell>
        </row>
        <row r="211">
          <cell r="D211">
            <v>385.924561254132</v>
          </cell>
        </row>
        <row r="212">
          <cell r="D212">
            <v>387.2888368697126</v>
          </cell>
        </row>
        <row r="213">
          <cell r="D213">
            <v>387.9604237949703</v>
          </cell>
        </row>
        <row r="214">
          <cell r="D214">
            <v>402.73121143618215</v>
          </cell>
        </row>
        <row r="215">
          <cell r="D215">
            <v>401.6187218332458</v>
          </cell>
        </row>
        <row r="216">
          <cell r="D216">
            <v>401.4800382630325</v>
          </cell>
        </row>
        <row r="217">
          <cell r="D217">
            <v>401.0799252451047</v>
          </cell>
        </row>
        <row r="218">
          <cell r="D218">
            <v>404.7526802962635</v>
          </cell>
        </row>
        <row r="219">
          <cell r="D219">
            <v>405.0193227317184</v>
          </cell>
        </row>
        <row r="220">
          <cell r="D220">
            <v>405.4412686033606</v>
          </cell>
        </row>
        <row r="221">
          <cell r="D221">
            <v>405.803459424749</v>
          </cell>
        </row>
        <row r="222">
          <cell r="D222">
            <v>408.48643335559046</v>
          </cell>
        </row>
        <row r="223">
          <cell r="D223">
            <v>408.5167441414078</v>
          </cell>
        </row>
        <row r="224">
          <cell r="D224">
            <v>415.4555111260519</v>
          </cell>
        </row>
        <row r="225">
          <cell r="D225">
            <v>415.1741705619363</v>
          </cell>
        </row>
        <row r="226">
          <cell r="D226">
            <v>431.2364353894707</v>
          </cell>
        </row>
        <row r="227">
          <cell r="D227">
            <v>432.1152612656428</v>
          </cell>
        </row>
        <row r="228">
          <cell r="D228">
            <v>437.78834320543507</v>
          </cell>
        </row>
        <row r="229">
          <cell r="D229">
            <v>439.79218761697604</v>
          </cell>
        </row>
        <row r="230">
          <cell r="D230">
            <v>441.43569560674996</v>
          </cell>
        </row>
        <row r="231">
          <cell r="D231">
            <v>442.905738617541</v>
          </cell>
        </row>
        <row r="232">
          <cell r="D232">
            <v>443.70469825779185</v>
          </cell>
        </row>
        <row r="233">
          <cell r="D233">
            <v>443.92830361351406</v>
          </cell>
        </row>
        <row r="234">
          <cell r="D234">
            <v>445.32783471997686</v>
          </cell>
        </row>
        <row r="235">
          <cell r="D235">
            <v>447.0774549889931</v>
          </cell>
        </row>
        <row r="236">
          <cell r="D236">
            <v>448.34735987469446</v>
          </cell>
        </row>
        <row r="237">
          <cell r="D237">
            <v>448.9102341262949</v>
          </cell>
        </row>
        <row r="238">
          <cell r="D238">
            <v>466.51158535553037</v>
          </cell>
        </row>
        <row r="239">
          <cell r="D239">
            <v>466.6222466962954</v>
          </cell>
        </row>
        <row r="240">
          <cell r="D240">
            <v>470.9484801444363</v>
          </cell>
        </row>
        <row r="241">
          <cell r="D241">
            <v>471.362609165725</v>
          </cell>
        </row>
        <row r="242">
          <cell r="D242">
            <v>474.21376234154525</v>
          </cell>
        </row>
        <row r="243">
          <cell r="D243">
            <v>476.0679018500883</v>
          </cell>
        </row>
        <row r="244">
          <cell r="D244">
            <v>476.95759935484733</v>
          </cell>
        </row>
        <row r="245">
          <cell r="D245">
            <v>478.91053114374324</v>
          </cell>
        </row>
        <row r="246">
          <cell r="D246">
            <v>480.2375413886716</v>
          </cell>
        </row>
        <row r="247">
          <cell r="D247">
            <v>467.0518727594587</v>
          </cell>
        </row>
        <row r="248">
          <cell r="D248">
            <v>468.3903910412843</v>
          </cell>
        </row>
        <row r="249">
          <cell r="D249">
            <v>470.00881211480987</v>
          </cell>
        </row>
        <row r="250">
          <cell r="D250">
            <v>484.41586038553277</v>
          </cell>
        </row>
        <row r="251">
          <cell r="D251">
            <v>483.1370782088192</v>
          </cell>
        </row>
        <row r="252">
          <cell r="D252">
            <v>481.68251935582964</v>
          </cell>
        </row>
        <row r="253">
          <cell r="D253">
            <v>483.91581642591916</v>
          </cell>
        </row>
        <row r="254">
          <cell r="D254">
            <v>484.2296899393128</v>
          </cell>
        </row>
        <row r="255">
          <cell r="D255">
            <v>489.842077564168</v>
          </cell>
        </row>
        <row r="256">
          <cell r="D256">
            <v>495.537860954378</v>
          </cell>
        </row>
        <row r="257">
          <cell r="D257">
            <v>501.7227419201332</v>
          </cell>
        </row>
        <row r="258">
          <cell r="D258">
            <v>504.75475554902573</v>
          </cell>
        </row>
        <row r="259">
          <cell r="D259">
            <v>509.60591200402934</v>
          </cell>
        </row>
        <row r="260">
          <cell r="D260">
            <v>511.600550005473</v>
          </cell>
        </row>
        <row r="261">
          <cell r="D261">
            <v>512.5109962396582</v>
          </cell>
        </row>
        <row r="262">
          <cell r="D262">
            <v>530.3165943765366</v>
          </cell>
        </row>
        <row r="263">
          <cell r="D263">
            <v>534.6884625528463</v>
          </cell>
        </row>
        <row r="264">
          <cell r="D264">
            <v>539.4123837821702</v>
          </cell>
        </row>
        <row r="265">
          <cell r="D265">
            <v>539.7769516898175</v>
          </cell>
        </row>
        <row r="266">
          <cell r="D266">
            <v>539.8575958627914</v>
          </cell>
        </row>
        <row r="267">
          <cell r="D267">
            <v>543.2199439287131</v>
          </cell>
        </row>
        <row r="268">
          <cell r="D268">
            <v>544.900335622649</v>
          </cell>
        </row>
        <row r="269">
          <cell r="D269">
            <v>549.4353640166413</v>
          </cell>
        </row>
        <row r="270">
          <cell r="D270">
            <v>550.8509512553675</v>
          </cell>
        </row>
        <row r="271">
          <cell r="D271">
            <v>553.0975868337886</v>
          </cell>
        </row>
        <row r="272">
          <cell r="D272">
            <v>555.0747591329406</v>
          </cell>
        </row>
        <row r="273">
          <cell r="D273">
            <v>556.0804770638098</v>
          </cell>
        </row>
        <row r="274">
          <cell r="D274">
            <v>572.6822935301625</v>
          </cell>
        </row>
        <row r="275">
          <cell r="D275">
            <v>581.2908552625842</v>
          </cell>
        </row>
        <row r="276">
          <cell r="D276">
            <v>588.8186963750485</v>
          </cell>
        </row>
        <row r="277">
          <cell r="D277">
            <v>588.6519259891498</v>
          </cell>
        </row>
        <row r="278">
          <cell r="D278">
            <v>589.33134106793</v>
          </cell>
        </row>
        <row r="279">
          <cell r="D279">
            <v>589.402928682536</v>
          </cell>
        </row>
        <row r="280">
          <cell r="D280">
            <v>589.5768011463545</v>
          </cell>
        </row>
        <row r="281">
          <cell r="D281">
            <v>591.0701143666697</v>
          </cell>
        </row>
        <row r="282">
          <cell r="D282">
            <v>593.619918291904</v>
          </cell>
        </row>
        <row r="283">
          <cell r="D283">
            <v>594.2897972390103</v>
          </cell>
        </row>
        <row r="284">
          <cell r="D284">
            <v>593.759674210261</v>
          </cell>
        </row>
        <row r="285">
          <cell r="D285">
            <v>592.5614706695924</v>
          </cell>
        </row>
        <row r="286">
          <cell r="D286">
            <v>602.0627356806467</v>
          </cell>
        </row>
        <row r="287">
          <cell r="D287">
            <v>601.2797850838712</v>
          </cell>
        </row>
        <row r="288">
          <cell r="D288">
            <v>606.2707138142247</v>
          </cell>
        </row>
        <row r="289">
          <cell r="D289">
            <v>607.0803284263369</v>
          </cell>
        </row>
        <row r="290">
          <cell r="D290">
            <v>608.6720032065732</v>
          </cell>
        </row>
        <row r="291">
          <cell r="D291">
            <v>610.2526467042683</v>
          </cell>
        </row>
        <row r="292">
          <cell r="D292">
            <v>611.3909337958169</v>
          </cell>
        </row>
        <row r="293">
          <cell r="D293">
            <v>613.0332308350029</v>
          </cell>
        </row>
        <row r="294">
          <cell r="D294">
            <v>615.5223673237979</v>
          </cell>
        </row>
        <row r="295">
          <cell r="D295">
            <v>616.7613173840413</v>
          </cell>
        </row>
        <row r="296">
          <cell r="D296">
            <v>616.4656138673503</v>
          </cell>
        </row>
        <row r="297">
          <cell r="D297">
            <v>618.0357114184345</v>
          </cell>
        </row>
        <row r="298">
          <cell r="D298">
            <v>623.343580375196</v>
          </cell>
        </row>
        <row r="299">
          <cell r="D299">
            <v>630.8357969284405</v>
          </cell>
        </row>
        <row r="300">
          <cell r="D300">
            <v>634.8227764506895</v>
          </cell>
        </row>
        <row r="301">
          <cell r="D301">
            <v>635.7756118866786</v>
          </cell>
        </row>
        <row r="302">
          <cell r="D302">
            <v>641.3420915184447</v>
          </cell>
        </row>
        <row r="303">
          <cell r="D303">
            <v>646.5557876304359</v>
          </cell>
        </row>
        <row r="304">
          <cell r="D304">
            <v>646.4106205765487</v>
          </cell>
        </row>
        <row r="305">
          <cell r="D305">
            <v>642.6124363937167</v>
          </cell>
        </row>
        <row r="306">
          <cell r="D306">
            <v>642.3606813538236</v>
          </cell>
        </row>
        <row r="307">
          <cell r="D307">
            <v>644.0089959065297</v>
          </cell>
        </row>
        <row r="308">
          <cell r="D308">
            <v>649.2640196596766</v>
          </cell>
        </row>
        <row r="309">
          <cell r="D309">
            <v>651.566276475338</v>
          </cell>
        </row>
        <row r="310">
          <cell r="D310">
            <v>667.2101162326817</v>
          </cell>
        </row>
        <row r="311">
          <cell r="D311">
            <v>667.4023397132062</v>
          </cell>
        </row>
        <row r="312">
          <cell r="D312">
            <v>669.516645373432</v>
          </cell>
        </row>
        <row r="313">
          <cell r="D313">
            <v>671.0152717793899</v>
          </cell>
        </row>
        <row r="314">
          <cell r="D314">
            <v>672.4883814061802</v>
          </cell>
        </row>
        <row r="315">
          <cell r="D315">
            <v>674.9898602226252</v>
          </cell>
        </row>
        <row r="316">
          <cell r="D316">
            <v>676.8563764342174</v>
          </cell>
        </row>
        <row r="317">
          <cell r="D317">
            <v>680.2972724834548</v>
          </cell>
        </row>
        <row r="318">
          <cell r="D318">
            <v>684.6145003011226</v>
          </cell>
        </row>
        <row r="319">
          <cell r="D319">
            <v>683.8097837892161</v>
          </cell>
        </row>
        <row r="320">
          <cell r="D320">
            <v>682.0242391982047</v>
          </cell>
        </row>
        <row r="321">
          <cell r="D321">
            <v>682.6401010742192</v>
          </cell>
        </row>
        <row r="322">
          <cell r="D322">
            <v>682.0580042449687</v>
          </cell>
        </row>
        <row r="323">
          <cell r="D323">
            <v>686.283320373215</v>
          </cell>
        </row>
        <row r="324">
          <cell r="D324">
            <v>692.6033462199739</v>
          </cell>
        </row>
        <row r="325">
          <cell r="D325">
            <v>698.5668319817263</v>
          </cell>
        </row>
        <row r="326">
          <cell r="D326">
            <v>710.548312059988</v>
          </cell>
        </row>
        <row r="327">
          <cell r="D327">
            <v>727.3275936875687</v>
          </cell>
        </row>
        <row r="328">
          <cell r="D328">
            <v>737.6430879276439</v>
          </cell>
        </row>
        <row r="329">
          <cell r="D329">
            <v>744.3493286128139</v>
          </cell>
        </row>
        <row r="330">
          <cell r="D330">
            <v>747.4067380004456</v>
          </cell>
        </row>
        <row r="331">
          <cell r="D331">
            <v>763.617825345211</v>
          </cell>
        </row>
        <row r="332">
          <cell r="D332">
            <v>777.1814713135368</v>
          </cell>
        </row>
        <row r="333">
          <cell r="D333">
            <v>784.871292953427</v>
          </cell>
        </row>
        <row r="334">
          <cell r="D334">
            <v>797.983800330855</v>
          </cell>
        </row>
        <row r="335">
          <cell r="D335">
            <v>835.0381900329055</v>
          </cell>
        </row>
        <row r="336">
          <cell r="D336">
            <v>839.6127270161</v>
          </cell>
        </row>
        <row r="337">
          <cell r="D337">
            <v>851.244190043431</v>
          </cell>
        </row>
        <row r="338">
          <cell r="D338">
            <v>858.0981047468994</v>
          </cell>
        </row>
        <row r="339">
          <cell r="D339">
            <v>866.9915035679277</v>
          </cell>
        </row>
        <row r="340">
          <cell r="D340">
            <v>876.218723018252</v>
          </cell>
        </row>
        <row r="341">
          <cell r="D341">
            <v>873.9900097638089</v>
          </cell>
        </row>
        <row r="342">
          <cell r="D342">
            <v>881.14133334009</v>
          </cell>
        </row>
        <row r="343">
          <cell r="D343">
            <v>892.2298306910445</v>
          </cell>
        </row>
        <row r="344">
          <cell r="D344">
            <v>911.6406988927536</v>
          </cell>
        </row>
        <row r="345">
          <cell r="D345">
            <v>922.1432646391555</v>
          </cell>
        </row>
        <row r="346">
          <cell r="D346">
            <v>960.1217800915363</v>
          </cell>
        </row>
        <row r="347">
          <cell r="D347">
            <v>973.5584939437791</v>
          </cell>
        </row>
        <row r="348">
          <cell r="D348">
            <v>975.7335284819586</v>
          </cell>
        </row>
      </sheetData>
      <sheetData sheetId="16">
        <row r="5">
          <cell r="D5">
            <v>100</v>
          </cell>
        </row>
        <row r="6">
          <cell r="D6">
            <v>101.01626686904017</v>
          </cell>
        </row>
        <row r="7">
          <cell r="D7">
            <v>100.98657075923056</v>
          </cell>
        </row>
        <row r="8">
          <cell r="D8">
            <v>106.32197182169135</v>
          </cell>
        </row>
        <row r="9">
          <cell r="D9">
            <v>113.21146929752203</v>
          </cell>
        </row>
        <row r="10">
          <cell r="D10">
            <v>112.91120863166925</v>
          </cell>
        </row>
        <row r="11">
          <cell r="D11">
            <v>114.71442241066421</v>
          </cell>
        </row>
        <row r="12">
          <cell r="D12">
            <v>114.92229517933153</v>
          </cell>
        </row>
        <row r="13">
          <cell r="D13">
            <v>120.155409641337</v>
          </cell>
        </row>
        <row r="14">
          <cell r="D14">
            <v>121.80354373577062</v>
          </cell>
        </row>
        <row r="15">
          <cell r="D15">
            <v>122.24073646352329</v>
          </cell>
        </row>
        <row r="16">
          <cell r="D16">
            <v>130.2405384894579</v>
          </cell>
        </row>
        <row r="17">
          <cell r="D17">
            <v>135.62048371663312</v>
          </cell>
        </row>
        <row r="18">
          <cell r="D18">
            <v>132.71026495529088</v>
          </cell>
        </row>
        <row r="19">
          <cell r="D19">
            <v>132.24832546936352</v>
          </cell>
        </row>
        <row r="20">
          <cell r="D20">
            <v>132.60797835483552</v>
          </cell>
        </row>
        <row r="21">
          <cell r="D21">
            <v>132.63932424852345</v>
          </cell>
        </row>
        <row r="22">
          <cell r="D22">
            <v>130.9581944765236</v>
          </cell>
        </row>
        <row r="23">
          <cell r="D23">
            <v>131.0439832381958</v>
          </cell>
        </row>
        <row r="24">
          <cell r="D24">
            <v>130.95159534101035</v>
          </cell>
        </row>
        <row r="25">
          <cell r="D25">
            <v>131.11327416108492</v>
          </cell>
        </row>
        <row r="26">
          <cell r="D26">
            <v>130.90210182466097</v>
          </cell>
        </row>
        <row r="27">
          <cell r="D27">
            <v>130.81136371135383</v>
          </cell>
        </row>
        <row r="28">
          <cell r="D28">
            <v>134.46398521793645</v>
          </cell>
        </row>
        <row r="29">
          <cell r="D29">
            <v>133.80902101824663</v>
          </cell>
        </row>
        <row r="30">
          <cell r="D30">
            <v>139.76804038670934</v>
          </cell>
        </row>
        <row r="31">
          <cell r="D31">
            <v>144.78173359289931</v>
          </cell>
        </row>
        <row r="32">
          <cell r="D32">
            <v>144.8031807833174</v>
          </cell>
        </row>
        <row r="33">
          <cell r="D33">
            <v>144.93351370970404</v>
          </cell>
        </row>
        <row r="34">
          <cell r="D34">
            <v>146.9182037153133</v>
          </cell>
        </row>
        <row r="35">
          <cell r="D35">
            <v>148.00541129112088</v>
          </cell>
        </row>
        <row r="36">
          <cell r="D36">
            <v>149.05137426997064</v>
          </cell>
        </row>
        <row r="37">
          <cell r="D37">
            <v>148.45085293826511</v>
          </cell>
        </row>
        <row r="38">
          <cell r="D38">
            <v>148.53004256442406</v>
          </cell>
        </row>
        <row r="39">
          <cell r="D39">
            <v>148.5069455901277</v>
          </cell>
        </row>
        <row r="40">
          <cell r="D40">
            <v>149.11076648958988</v>
          </cell>
        </row>
        <row r="41">
          <cell r="D41">
            <v>154.41812122611938</v>
          </cell>
        </row>
        <row r="42">
          <cell r="D42">
            <v>156.9769360213812</v>
          </cell>
        </row>
        <row r="43">
          <cell r="D43">
            <v>156.58758702609958</v>
          </cell>
        </row>
        <row r="44">
          <cell r="D44">
            <v>156.60573464876103</v>
          </cell>
        </row>
        <row r="45">
          <cell r="D45">
            <v>156.74926584617418</v>
          </cell>
        </row>
        <row r="46">
          <cell r="D46">
            <v>156.9901342924077</v>
          </cell>
        </row>
        <row r="47">
          <cell r="D47">
            <v>157.02477975385224</v>
          </cell>
        </row>
        <row r="48">
          <cell r="D48">
            <v>157.08912132510645</v>
          </cell>
        </row>
        <row r="49">
          <cell r="D49">
            <v>156.12894710792887</v>
          </cell>
        </row>
        <row r="50">
          <cell r="D50">
            <v>157.10396938001125</v>
          </cell>
        </row>
        <row r="51">
          <cell r="D51">
            <v>158.4699904312535</v>
          </cell>
        </row>
        <row r="52">
          <cell r="D52">
            <v>158.17137954927904</v>
          </cell>
        </row>
        <row r="53">
          <cell r="D53">
            <v>158.19942587521035</v>
          </cell>
        </row>
        <row r="54">
          <cell r="D54">
            <v>159.0292671660013</v>
          </cell>
        </row>
        <row r="55">
          <cell r="D55">
            <v>161.3307156762464</v>
          </cell>
        </row>
        <row r="56">
          <cell r="D56">
            <v>161.54518758042695</v>
          </cell>
        </row>
        <row r="57">
          <cell r="D57">
            <v>161.28617151153202</v>
          </cell>
        </row>
        <row r="58">
          <cell r="D58">
            <v>161.56168541921008</v>
          </cell>
        </row>
        <row r="59">
          <cell r="D59">
            <v>160.58666314712772</v>
          </cell>
        </row>
        <row r="60">
          <cell r="D60">
            <v>161.55508628369685</v>
          </cell>
        </row>
        <row r="61">
          <cell r="D61">
            <v>162.7066354307586</v>
          </cell>
        </row>
        <row r="62">
          <cell r="D62">
            <v>165.19945887088792</v>
          </cell>
        </row>
        <row r="63">
          <cell r="D63">
            <v>165.76038538951397</v>
          </cell>
        </row>
        <row r="64">
          <cell r="D64">
            <v>168.0667832513941</v>
          </cell>
        </row>
        <row r="65">
          <cell r="D65">
            <v>168.66235523146472</v>
          </cell>
        </row>
        <row r="66">
          <cell r="D66">
            <v>170.86151714125452</v>
          </cell>
        </row>
        <row r="67">
          <cell r="D67">
            <v>171.71280562246343</v>
          </cell>
        </row>
        <row r="68">
          <cell r="D68">
            <v>172.44860923219062</v>
          </cell>
        </row>
        <row r="69">
          <cell r="D69">
            <v>173.15141716435147</v>
          </cell>
        </row>
        <row r="70">
          <cell r="D70">
            <v>174.38050615369386</v>
          </cell>
        </row>
        <row r="71">
          <cell r="D71">
            <v>173.40548388161153</v>
          </cell>
        </row>
        <row r="72">
          <cell r="D72">
            <v>174.2881182565084</v>
          </cell>
        </row>
        <row r="73">
          <cell r="D73">
            <v>174.10169267825916</v>
          </cell>
        </row>
        <row r="74">
          <cell r="D74">
            <v>175.10806084402944</v>
          </cell>
        </row>
        <row r="76">
          <cell r="D76">
            <v>175.07728749297385</v>
          </cell>
        </row>
        <row r="77">
          <cell r="D77">
            <v>175.83892793159953</v>
          </cell>
        </row>
        <row r="78">
          <cell r="D78">
            <v>179.726371503696</v>
          </cell>
        </row>
        <row r="79">
          <cell r="D79">
            <v>180.79959212175942</v>
          </cell>
        </row>
        <row r="80">
          <cell r="D80">
            <v>180.35799453411187</v>
          </cell>
        </row>
        <row r="81">
          <cell r="D81">
            <v>180.00410099697262</v>
          </cell>
        </row>
        <row r="82">
          <cell r="D82">
            <v>179.9187049477934</v>
          </cell>
        </row>
        <row r="83">
          <cell r="D83">
            <v>181.3688991162877</v>
          </cell>
        </row>
        <row r="84">
          <cell r="D84">
            <v>181.1550243264514</v>
          </cell>
        </row>
        <row r="85">
          <cell r="D85">
            <v>181.14963899001668</v>
          </cell>
        </row>
        <row r="86">
          <cell r="D86">
            <v>181.16040966288617</v>
          </cell>
        </row>
        <row r="87">
          <cell r="D87">
            <v>181.56430989549068</v>
          </cell>
        </row>
        <row r="88">
          <cell r="D88">
            <v>182.06129951503834</v>
          </cell>
        </row>
        <row r="89">
          <cell r="D89">
            <v>188.0367149562561</v>
          </cell>
        </row>
        <row r="90">
          <cell r="D90">
            <v>188.632948632958</v>
          </cell>
        </row>
        <row r="91">
          <cell r="D91">
            <v>191.0763527067713</v>
          </cell>
        </row>
        <row r="92">
          <cell r="D92">
            <v>191.04250202061016</v>
          </cell>
        </row>
        <row r="93">
          <cell r="D93">
            <v>192.4296108194405</v>
          </cell>
        </row>
        <row r="94">
          <cell r="D94">
            <v>192.7381136637728</v>
          </cell>
        </row>
        <row r="95">
          <cell r="D95">
            <v>192.43653482342805</v>
          </cell>
        </row>
        <row r="96">
          <cell r="D96">
            <v>192.09648929426385</v>
          </cell>
        </row>
        <row r="97">
          <cell r="D97">
            <v>192.7488843366422</v>
          </cell>
        </row>
        <row r="99">
          <cell r="D99">
            <v>193.40860889742635</v>
          </cell>
        </row>
        <row r="100">
          <cell r="D100">
            <v>192.98829429977394</v>
          </cell>
        </row>
        <row r="101">
          <cell r="D101">
            <v>194.43476156898444</v>
          </cell>
        </row>
        <row r="102">
          <cell r="D102">
            <v>200.94270956999875</v>
          </cell>
        </row>
        <row r="103">
          <cell r="D103">
            <v>201.07973520806132</v>
          </cell>
        </row>
        <row r="104">
          <cell r="D104">
            <v>206.19664204065444</v>
          </cell>
        </row>
        <row r="105">
          <cell r="D105">
            <v>206.24052103711264</v>
          </cell>
        </row>
        <row r="106">
          <cell r="D106">
            <v>206.62003586612846</v>
          </cell>
        </row>
        <row r="107">
          <cell r="D107">
            <v>207.99645070239697</v>
          </cell>
        </row>
        <row r="108">
          <cell r="D108">
            <v>211.8893644758923</v>
          </cell>
        </row>
        <row r="109">
          <cell r="D109">
            <v>213.18879861662</v>
          </cell>
        </row>
        <row r="110">
          <cell r="D110">
            <v>217.2218172559995</v>
          </cell>
        </row>
        <row r="111">
          <cell r="D111">
            <v>218.8376420553997</v>
          </cell>
        </row>
        <row r="113">
          <cell r="D113">
            <v>220.51820650133527</v>
          </cell>
        </row>
        <row r="114">
          <cell r="D114">
            <v>220.59399817906268</v>
          </cell>
        </row>
        <row r="115">
          <cell r="D115">
            <v>225.864613318985</v>
          </cell>
        </row>
        <row r="116">
          <cell r="D116">
            <v>225.55757968574227</v>
          </cell>
        </row>
        <row r="117">
          <cell r="D117">
            <v>239.7646523373009</v>
          </cell>
        </row>
        <row r="118">
          <cell r="D118">
            <v>241.45913770363543</v>
          </cell>
        </row>
        <row r="119">
          <cell r="D119">
            <v>241.4080943288394</v>
          </cell>
        </row>
        <row r="120">
          <cell r="D120">
            <v>245.12962038214914</v>
          </cell>
        </row>
        <row r="121">
          <cell r="D121">
            <v>245.06697624035402</v>
          </cell>
        </row>
        <row r="122">
          <cell r="D122">
            <v>244.24873547468454</v>
          </cell>
        </row>
        <row r="123">
          <cell r="D123">
            <v>245.38174371826284</v>
          </cell>
        </row>
        <row r="124">
          <cell r="D124">
            <v>248.52323142161788</v>
          </cell>
        </row>
        <row r="125">
          <cell r="D125">
            <v>250.43426443860213</v>
          </cell>
        </row>
        <row r="126">
          <cell r="D126">
            <v>250.32753738221047</v>
          </cell>
        </row>
        <row r="127">
          <cell r="D127">
            <v>257.5695095275123</v>
          </cell>
        </row>
        <row r="128">
          <cell r="D128">
            <v>260.65918047160466</v>
          </cell>
        </row>
        <row r="129">
          <cell r="D129">
            <v>265.7062875006777</v>
          </cell>
        </row>
        <row r="131">
          <cell r="D131">
            <v>268.96723678504117</v>
          </cell>
        </row>
        <row r="132">
          <cell r="D132">
            <v>275.4235317954977</v>
          </cell>
        </row>
        <row r="133">
          <cell r="D133">
            <v>272.9854547290929</v>
          </cell>
        </row>
        <row r="134">
          <cell r="D134">
            <v>273.89485577821813</v>
          </cell>
        </row>
        <row r="135">
          <cell r="D135">
            <v>277.0885048605629</v>
          </cell>
        </row>
        <row r="136">
          <cell r="D136">
            <v>278.1240230949836</v>
          </cell>
        </row>
        <row r="137">
          <cell r="D137">
            <v>279.31676365008633</v>
          </cell>
        </row>
        <row r="138">
          <cell r="D138">
            <v>285.0915734216152</v>
          </cell>
        </row>
        <row r="139">
          <cell r="D139">
            <v>281.0914530108793</v>
          </cell>
        </row>
        <row r="140">
          <cell r="D140">
            <v>290.84036798900223</v>
          </cell>
        </row>
        <row r="141">
          <cell r="D141">
            <v>290.35116904155615</v>
          </cell>
        </row>
        <row r="142">
          <cell r="D142">
            <v>293.09011759933827</v>
          </cell>
        </row>
        <row r="143">
          <cell r="D143">
            <v>293.43340518442477</v>
          </cell>
        </row>
        <row r="144">
          <cell r="D144">
            <v>312.4154554411667</v>
          </cell>
        </row>
        <row r="146">
          <cell r="D146">
            <v>295.503358215388</v>
          </cell>
        </row>
        <row r="147">
          <cell r="D147">
            <v>299.06716891652036</v>
          </cell>
        </row>
        <row r="148">
          <cell r="D148">
            <v>299.06460833978434</v>
          </cell>
        </row>
        <row r="149">
          <cell r="D149">
            <v>299.54599676614794</v>
          </cell>
        </row>
        <row r="150">
          <cell r="D150">
            <v>301.8013527551962</v>
          </cell>
        </row>
        <row r="151">
          <cell r="D151">
            <v>300.4345168935319</v>
          </cell>
        </row>
        <row r="152">
          <cell r="D152">
            <v>298.8664197004197</v>
          </cell>
        </row>
        <row r="153">
          <cell r="D153">
            <v>304.18166488896014</v>
          </cell>
        </row>
        <row r="154">
          <cell r="D154">
            <v>303.8155024157155</v>
          </cell>
        </row>
        <row r="155">
          <cell r="D155">
            <v>305.40869326084015</v>
          </cell>
        </row>
        <row r="156">
          <cell r="D156">
            <v>305.5300645981255</v>
          </cell>
        </row>
        <row r="157">
          <cell r="D157">
            <v>305.89315437928695</v>
          </cell>
        </row>
        <row r="158">
          <cell r="D158">
            <v>305.6903567017976</v>
          </cell>
        </row>
        <row r="159">
          <cell r="D159">
            <v>306.414999918079</v>
          </cell>
        </row>
        <row r="160">
          <cell r="D160">
            <v>306.9301879573575</v>
          </cell>
        </row>
        <row r="161">
          <cell r="D161">
            <v>307.4074794609436</v>
          </cell>
        </row>
        <row r="162">
          <cell r="D162">
            <v>309.0324214575943</v>
          </cell>
        </row>
        <row r="163">
          <cell r="D163">
            <v>308.79172724441247</v>
          </cell>
        </row>
        <row r="164">
          <cell r="D164">
            <v>308.5244030331766</v>
          </cell>
        </row>
        <row r="165">
          <cell r="D165">
            <v>314.1161905092024</v>
          </cell>
        </row>
        <row r="166">
          <cell r="D166">
            <v>313.66552900367054</v>
          </cell>
        </row>
        <row r="169">
          <cell r="D169">
            <v>316.2450612918242</v>
          </cell>
        </row>
        <row r="170">
          <cell r="D170">
            <v>316.559748693605</v>
          </cell>
        </row>
        <row r="171">
          <cell r="D171">
            <v>316.6338041760142</v>
          </cell>
        </row>
        <row r="172">
          <cell r="D172">
            <v>316.920623396577</v>
          </cell>
        </row>
        <row r="173">
          <cell r="D173">
            <v>316.99868671616116</v>
          </cell>
        </row>
        <row r="174">
          <cell r="D174">
            <v>317.23966842825877</v>
          </cell>
        </row>
        <row r="175">
          <cell r="D175">
            <v>318.02593600342783</v>
          </cell>
        </row>
        <row r="176">
          <cell r="D176">
            <v>318.4783243935611</v>
          </cell>
        </row>
        <row r="177">
          <cell r="D177">
            <v>318.73822596106095</v>
          </cell>
        </row>
        <row r="178">
          <cell r="D178">
            <v>318.89868177293937</v>
          </cell>
        </row>
        <row r="179">
          <cell r="D179">
            <v>331.34112298079475</v>
          </cell>
        </row>
        <row r="180">
          <cell r="D180">
            <v>334.54475187239916</v>
          </cell>
        </row>
        <row r="181">
          <cell r="D181">
            <v>340.0695128386095</v>
          </cell>
        </row>
        <row r="182">
          <cell r="D182">
            <v>341.4084849648491</v>
          </cell>
        </row>
        <row r="183">
          <cell r="D183">
            <v>341.63170363546124</v>
          </cell>
        </row>
        <row r="184">
          <cell r="D184">
            <v>342.5511653323869</v>
          </cell>
        </row>
        <row r="185">
          <cell r="D185">
            <v>343.76595138790987</v>
          </cell>
        </row>
        <row r="186">
          <cell r="D186">
            <v>343.5153802634999</v>
          </cell>
        </row>
        <row r="187">
          <cell r="D187">
            <v>342.5730510569905</v>
          </cell>
        </row>
        <row r="188">
          <cell r="D188">
            <v>342.304049972752</v>
          </cell>
        </row>
        <row r="189">
          <cell r="D189">
            <v>342.11288869133836</v>
          </cell>
        </row>
        <row r="190">
          <cell r="D190">
            <v>341.04678332268213</v>
          </cell>
        </row>
        <row r="191">
          <cell r="D191">
            <v>350.5942221390913</v>
          </cell>
        </row>
        <row r="192">
          <cell r="D192">
            <v>349.7927652490002</v>
          </cell>
        </row>
        <row r="193">
          <cell r="D193">
            <v>351.5733885077242</v>
          </cell>
        </row>
        <row r="194">
          <cell r="D194">
            <v>350.8224087588601</v>
          </cell>
        </row>
        <row r="195">
          <cell r="D195">
            <v>350.96369868208365</v>
          </cell>
        </row>
        <row r="196">
          <cell r="D196">
            <v>351.4405461178972</v>
          </cell>
        </row>
        <row r="197">
          <cell r="D197">
            <v>351.59567936571193</v>
          </cell>
        </row>
        <row r="198">
          <cell r="D198">
            <v>351.8199736665679</v>
          </cell>
        </row>
        <row r="199">
          <cell r="D199">
            <v>351.5656281796911</v>
          </cell>
        </row>
        <row r="200">
          <cell r="D200">
            <v>353.0911402909163</v>
          </cell>
        </row>
        <row r="201">
          <cell r="D201">
            <v>353.3720257061969</v>
          </cell>
        </row>
        <row r="202">
          <cell r="D202">
            <v>356.5731773254825</v>
          </cell>
        </row>
        <row r="203">
          <cell r="D203">
            <v>366.90463397365306</v>
          </cell>
        </row>
        <row r="204">
          <cell r="D204">
            <v>368.9946594888781</v>
          </cell>
        </row>
        <row r="205">
          <cell r="D205">
            <v>373.0589832208806</v>
          </cell>
        </row>
        <row r="206">
          <cell r="D206">
            <v>373.4389837980015</v>
          </cell>
        </row>
        <row r="207">
          <cell r="D207">
            <v>374.9294632891727</v>
          </cell>
        </row>
        <row r="208">
          <cell r="D208">
            <v>376.13762583122497</v>
          </cell>
        </row>
        <row r="209">
          <cell r="D209">
            <v>376.49781188905945</v>
          </cell>
        </row>
        <row r="210">
          <cell r="D210">
            <v>378.4548944243454</v>
          </cell>
        </row>
        <row r="211">
          <cell r="D211">
            <v>379.193190135597</v>
          </cell>
        </row>
        <row r="212">
          <cell r="D212">
            <v>379.78019686610315</v>
          </cell>
        </row>
        <row r="213">
          <cell r="D213">
            <v>381.055964362124</v>
          </cell>
        </row>
        <row r="214">
          <cell r="D214">
            <v>381.7404703902403</v>
          </cell>
        </row>
        <row r="215">
          <cell r="D215">
            <v>395.9216394373327</v>
          </cell>
        </row>
        <row r="216">
          <cell r="D216">
            <v>394.70652887718984</v>
          </cell>
        </row>
        <row r="217">
          <cell r="D217">
            <v>394.55876037598784</v>
          </cell>
        </row>
        <row r="218">
          <cell r="D218">
            <v>394.1181612640257</v>
          </cell>
        </row>
        <row r="219">
          <cell r="D219">
            <v>398.0149271950767</v>
          </cell>
        </row>
        <row r="220">
          <cell r="D220">
            <v>398.2920369126134</v>
          </cell>
        </row>
        <row r="221">
          <cell r="D221">
            <v>398.7507888839762</v>
          </cell>
        </row>
        <row r="222">
          <cell r="D222">
            <v>399.1226999789314</v>
          </cell>
        </row>
        <row r="223">
          <cell r="D223">
            <v>401.79395328997936</v>
          </cell>
        </row>
        <row r="224">
          <cell r="D224">
            <v>401.80695846510594</v>
          </cell>
        </row>
        <row r="225">
          <cell r="D225">
            <v>408.14607032136337</v>
          </cell>
        </row>
        <row r="226">
          <cell r="D226">
            <v>408.04115332424476</v>
          </cell>
        </row>
        <row r="227">
          <cell r="D227">
            <v>423.4305906047192</v>
          </cell>
        </row>
        <row r="228">
          <cell r="D228">
            <v>424.34663137631554</v>
          </cell>
        </row>
        <row r="229">
          <cell r="D229">
            <v>430.04256042558757</v>
          </cell>
        </row>
        <row r="230">
          <cell r="D230">
            <v>432.17813635216675</v>
          </cell>
        </row>
        <row r="231">
          <cell r="D231">
            <v>433.92477131082546</v>
          </cell>
        </row>
        <row r="232">
          <cell r="D232">
            <v>435.4117554317382</v>
          </cell>
        </row>
        <row r="233">
          <cell r="D233">
            <v>436.09796875155894</v>
          </cell>
        </row>
        <row r="234">
          <cell r="D234">
            <v>436.3114844938753</v>
          </cell>
        </row>
        <row r="235">
          <cell r="D235">
            <v>437.67744409199895</v>
          </cell>
        </row>
        <row r="236">
          <cell r="D236">
            <v>439.26294953989265</v>
          </cell>
        </row>
        <row r="237">
          <cell r="D237">
            <v>440.3536832609984</v>
          </cell>
        </row>
        <row r="238">
          <cell r="D238">
            <v>440.8958673333944</v>
          </cell>
        </row>
        <row r="239">
          <cell r="D239">
            <v>457.7437695249351</v>
          </cell>
        </row>
        <row r="240">
          <cell r="D240">
            <v>457.83080984766457</v>
          </cell>
        </row>
        <row r="241">
          <cell r="D241">
            <v>462.3441104488909</v>
          </cell>
        </row>
        <row r="242">
          <cell r="D242">
            <v>462.7230802812418</v>
          </cell>
        </row>
        <row r="243">
          <cell r="D243">
            <v>465.44526402951163</v>
          </cell>
        </row>
        <row r="244">
          <cell r="D244">
            <v>467.42396419037624</v>
          </cell>
        </row>
        <row r="245">
          <cell r="D245">
            <v>468.31850053016547</v>
          </cell>
        </row>
        <row r="246">
          <cell r="D246">
            <v>470.0893423671565</v>
          </cell>
        </row>
        <row r="247">
          <cell r="D247">
            <v>471.2792288061564</v>
          </cell>
        </row>
        <row r="248">
          <cell r="D248">
            <v>459.05085352095153</v>
          </cell>
        </row>
        <row r="249">
          <cell r="D249">
            <v>460.3205162290932</v>
          </cell>
        </row>
        <row r="250">
          <cell r="D250">
            <v>461.93591122078806</v>
          </cell>
        </row>
        <row r="251">
          <cell r="D251">
            <v>475.8294103085196</v>
          </cell>
        </row>
        <row r="252">
          <cell r="D252">
            <v>474.51780078134277</v>
          </cell>
        </row>
        <row r="253">
          <cell r="D253">
            <v>472.96194931009336</v>
          </cell>
        </row>
        <row r="254">
          <cell r="D254">
            <v>475.282829408691</v>
          </cell>
        </row>
        <row r="255">
          <cell r="D255">
            <v>475.64146906681367</v>
          </cell>
        </row>
        <row r="256">
          <cell r="D256">
            <v>479.94429790295504</v>
          </cell>
        </row>
        <row r="257">
          <cell r="D257">
            <v>484.6472569415728</v>
          </cell>
        </row>
        <row r="258">
          <cell r="D258">
            <v>489.8183771145902</v>
          </cell>
        </row>
        <row r="259">
          <cell r="D259">
            <v>492.04375252821904</v>
          </cell>
        </row>
        <row r="260">
          <cell r="D260">
            <v>496.4100446399833</v>
          </cell>
        </row>
        <row r="261">
          <cell r="D261">
            <v>498.37601170971476</v>
          </cell>
        </row>
        <row r="262">
          <cell r="D262">
            <v>499.6022100311289</v>
          </cell>
        </row>
        <row r="263">
          <cell r="D263">
            <v>516.8054761091297</v>
          </cell>
        </row>
        <row r="264">
          <cell r="D264">
            <v>520.8310260385992</v>
          </cell>
        </row>
        <row r="265">
          <cell r="D265">
            <v>525.7762574831253</v>
          </cell>
        </row>
        <row r="266">
          <cell r="D266">
            <v>526.1697337229633</v>
          </cell>
        </row>
        <row r="267">
          <cell r="D267">
            <v>526.365020561297</v>
          </cell>
        </row>
        <row r="268">
          <cell r="D268">
            <v>529.8312703817746</v>
          </cell>
        </row>
        <row r="269">
          <cell r="D269">
            <v>531.6089691429352</v>
          </cell>
        </row>
        <row r="270">
          <cell r="D270">
            <v>536.208747805198</v>
          </cell>
        </row>
        <row r="271">
          <cell r="D271">
            <v>537.6435392091629</v>
          </cell>
        </row>
        <row r="272">
          <cell r="D272">
            <v>539.8485690455966</v>
          </cell>
        </row>
        <row r="273">
          <cell r="D273">
            <v>541.7181491746394</v>
          </cell>
        </row>
        <row r="274">
          <cell r="D274">
            <v>542.6879024954118</v>
          </cell>
        </row>
        <row r="275">
          <cell r="D275">
            <v>558.7529052877187</v>
          </cell>
        </row>
        <row r="276">
          <cell r="D276">
            <v>566.7541314676562</v>
          </cell>
        </row>
        <row r="277">
          <cell r="D277">
            <v>574.7382328921656</v>
          </cell>
        </row>
        <row r="278">
          <cell r="D278">
            <v>574.5080399448797</v>
          </cell>
        </row>
        <row r="279">
          <cell r="D279">
            <v>575.2298972192749</v>
          </cell>
        </row>
        <row r="280">
          <cell r="D280">
            <v>575.3214289570893</v>
          </cell>
        </row>
        <row r="281">
          <cell r="D281">
            <v>575.4898381001506</v>
          </cell>
        </row>
        <row r="282">
          <cell r="D282">
            <v>576.777495913334</v>
          </cell>
        </row>
        <row r="283">
          <cell r="D283">
            <v>579.304043883753</v>
          </cell>
        </row>
        <row r="284">
          <cell r="D284">
            <v>579.9670794688183</v>
          </cell>
        </row>
        <row r="285">
          <cell r="D285">
            <v>579.3556336364954</v>
          </cell>
        </row>
        <row r="286">
          <cell r="D286">
            <v>578.0906417813092</v>
          </cell>
        </row>
        <row r="287">
          <cell r="D287">
            <v>586.5202551056193</v>
          </cell>
        </row>
        <row r="288">
          <cell r="D288">
            <v>585.4954089807266</v>
          </cell>
        </row>
        <row r="289">
          <cell r="D289">
            <v>590.4944661788961</v>
          </cell>
        </row>
        <row r="290">
          <cell r="D290">
            <v>591.1020116379295</v>
          </cell>
        </row>
        <row r="291">
          <cell r="D291">
            <v>592.6499347526704</v>
          </cell>
        </row>
        <row r="292">
          <cell r="D292">
            <v>594.2813896599547</v>
          </cell>
        </row>
        <row r="293">
          <cell r="D293">
            <v>595.4044427971319</v>
          </cell>
        </row>
        <row r="294">
          <cell r="D294">
            <v>597.2203273090574</v>
          </cell>
        </row>
        <row r="295">
          <cell r="D295">
            <v>599.8517836857158</v>
          </cell>
        </row>
        <row r="296">
          <cell r="D296">
            <v>601.056575751248</v>
          </cell>
        </row>
        <row r="297">
          <cell r="D297">
            <v>600.8057724231514</v>
          </cell>
        </row>
        <row r="298">
          <cell r="D298">
            <v>602.2880017879664</v>
          </cell>
        </row>
        <row r="299">
          <cell r="D299">
            <v>607.3635334113725</v>
          </cell>
        </row>
        <row r="300">
          <cell r="D300">
            <v>615.0129232320555</v>
          </cell>
        </row>
        <row r="301">
          <cell r="D301">
            <v>618.4479943582114</v>
          </cell>
        </row>
        <row r="302">
          <cell r="D302">
            <v>619.432468106747</v>
          </cell>
        </row>
        <row r="303">
          <cell r="D303">
            <v>624.7919207109778</v>
          </cell>
        </row>
        <row r="304">
          <cell r="D304">
            <v>630.0575048234097</v>
          </cell>
        </row>
        <row r="305">
          <cell r="D305">
            <v>630.0106009161537</v>
          </cell>
        </row>
        <row r="306">
          <cell r="D306">
            <v>626.1854553467712</v>
          </cell>
        </row>
        <row r="307">
          <cell r="D307">
            <v>625.864396495965</v>
          </cell>
        </row>
        <row r="308">
          <cell r="D308">
            <v>627.5193130085403</v>
          </cell>
        </row>
        <row r="309">
          <cell r="D309">
            <v>632.7823282549626</v>
          </cell>
        </row>
        <row r="310">
          <cell r="D310">
            <v>635.283953256346</v>
          </cell>
        </row>
        <row r="311">
          <cell r="D311">
            <v>650.4301282707521</v>
          </cell>
        </row>
        <row r="312">
          <cell r="D312">
            <v>650.8804575195043</v>
          </cell>
        </row>
        <row r="313">
          <cell r="D313">
            <v>653.0605798471203</v>
          </cell>
        </row>
        <row r="314">
          <cell r="D314">
            <v>654.6281122596608</v>
          </cell>
        </row>
        <row r="315">
          <cell r="D315">
            <v>655.8521603555423</v>
          </cell>
        </row>
        <row r="316">
          <cell r="D316">
            <v>658.4255306451266</v>
          </cell>
        </row>
        <row r="317">
          <cell r="D317">
            <v>660.5440635145698</v>
          </cell>
        </row>
        <row r="318">
          <cell r="D318">
            <v>663.9744790884356</v>
          </cell>
        </row>
        <row r="319">
          <cell r="D319">
            <v>668.6601785063227</v>
          </cell>
        </row>
        <row r="320">
          <cell r="D320">
            <v>667.7914774844776</v>
          </cell>
        </row>
        <row r="321">
          <cell r="D321">
            <v>666.0346549407288</v>
          </cell>
        </row>
        <row r="322">
          <cell r="D322">
            <v>667.1722532238628</v>
          </cell>
        </row>
        <row r="323">
          <cell r="D323">
            <v>666.8130920083802</v>
          </cell>
        </row>
        <row r="324">
          <cell r="D324">
            <v>671.128162297817</v>
          </cell>
        </row>
        <row r="325">
          <cell r="D325">
            <v>677.5571013695267</v>
          </cell>
        </row>
        <row r="326">
          <cell r="D326">
            <v>683.465389425539</v>
          </cell>
        </row>
        <row r="327">
          <cell r="D327">
            <v>695.6388641844704</v>
          </cell>
        </row>
        <row r="328">
          <cell r="D328">
            <v>712.6473441792542</v>
          </cell>
        </row>
        <row r="329">
          <cell r="D329">
            <v>723.590344670023</v>
          </cell>
        </row>
        <row r="330">
          <cell r="D330">
            <v>730.6389609200818</v>
          </cell>
        </row>
        <row r="331">
          <cell r="D331">
            <v>733.7262046833222</v>
          </cell>
        </row>
        <row r="332">
          <cell r="D332">
            <v>749.6196485087021</v>
          </cell>
        </row>
        <row r="333">
          <cell r="D333">
            <v>763.0853257992741</v>
          </cell>
        </row>
        <row r="334">
          <cell r="D334">
            <v>771.0982891572133</v>
          </cell>
        </row>
        <row r="335">
          <cell r="D335">
            <v>784.2470544279537</v>
          </cell>
        </row>
        <row r="336">
          <cell r="D336">
            <v>820.6490791562647</v>
          </cell>
        </row>
        <row r="337">
          <cell r="D337">
            <v>824.8220034810486</v>
          </cell>
        </row>
        <row r="338">
          <cell r="D338">
            <v>836.39865682965</v>
          </cell>
        </row>
        <row r="339">
          <cell r="D339">
            <v>842.3041727698217</v>
          </cell>
        </row>
        <row r="340">
          <cell r="D340">
            <v>849.6555743686554</v>
          </cell>
        </row>
        <row r="341">
          <cell r="D341">
            <v>858.925768450654</v>
          </cell>
        </row>
        <row r="342">
          <cell r="D342">
            <v>856.5481420736949</v>
          </cell>
        </row>
        <row r="343">
          <cell r="D343">
            <v>863.7843780982832</v>
          </cell>
        </row>
        <row r="344">
          <cell r="D344">
            <v>874.9589863061269</v>
          </cell>
        </row>
        <row r="345">
          <cell r="D345">
            <v>893.4590142065414</v>
          </cell>
        </row>
        <row r="346">
          <cell r="D346">
            <v>904.3765009574842</v>
          </cell>
        </row>
        <row r="347">
          <cell r="D347">
            <v>939.2422343944994</v>
          </cell>
        </row>
        <row r="348">
          <cell r="D348">
            <v>951.8775014724451</v>
          </cell>
        </row>
        <row r="349">
          <cell r="D349">
            <v>954.4899840239026</v>
          </cell>
        </row>
      </sheetData>
      <sheetData sheetId="17">
        <row r="5">
          <cell r="D5">
            <v>100</v>
          </cell>
        </row>
        <row r="6">
          <cell r="D6">
            <v>101.0229335093219</v>
          </cell>
        </row>
        <row r="7">
          <cell r="D7">
            <v>100.98993565418247</v>
          </cell>
        </row>
        <row r="8">
          <cell r="D8">
            <v>106.31908925919815</v>
          </cell>
        </row>
        <row r="9">
          <cell r="D9">
            <v>113.21564098333609</v>
          </cell>
        </row>
        <row r="10">
          <cell r="D10">
            <v>112.91866028708134</v>
          </cell>
        </row>
        <row r="11">
          <cell r="D11">
            <v>114.7170433921795</v>
          </cell>
        </row>
        <row r="12">
          <cell r="D12">
            <v>114.93152945058571</v>
          </cell>
        </row>
        <row r="13">
          <cell r="D13">
            <v>120.16168949018314</v>
          </cell>
        </row>
        <row r="14">
          <cell r="D14">
            <v>121.81158224715394</v>
          </cell>
        </row>
        <row r="15">
          <cell r="D15">
            <v>122.25705329153604</v>
          </cell>
        </row>
        <row r="16">
          <cell r="D16">
            <v>130.24253423527472</v>
          </cell>
        </row>
        <row r="17">
          <cell r="D17">
            <v>135.63768355056922</v>
          </cell>
        </row>
        <row r="18">
          <cell r="D18">
            <v>132.7173733707309</v>
          </cell>
        </row>
        <row r="19">
          <cell r="D19">
            <v>132.2554033987791</v>
          </cell>
        </row>
        <row r="20">
          <cell r="D20">
            <v>132.61837980531266</v>
          </cell>
        </row>
        <row r="21">
          <cell r="D21">
            <v>132.65137766045208</v>
          </cell>
        </row>
        <row r="22">
          <cell r="D22">
            <v>130.96848704834187</v>
          </cell>
        </row>
        <row r="23">
          <cell r="D23">
            <v>131.05098168619043</v>
          </cell>
        </row>
        <row r="24">
          <cell r="D24">
            <v>130.95198812077214</v>
          </cell>
        </row>
        <row r="25">
          <cell r="D25">
            <v>131.11697739646922</v>
          </cell>
        </row>
        <row r="26">
          <cell r="D26">
            <v>130.91899026563271</v>
          </cell>
        </row>
        <row r="27">
          <cell r="D27">
            <v>130.8199967002145</v>
          </cell>
        </row>
        <row r="28">
          <cell r="D28">
            <v>134.46625969311995</v>
          </cell>
        </row>
        <row r="29">
          <cell r="D29">
            <v>133.82280151790133</v>
          </cell>
        </row>
        <row r="30">
          <cell r="D30">
            <v>139.77891437056593</v>
          </cell>
        </row>
        <row r="31">
          <cell r="D31">
            <v>144.79458835175714</v>
          </cell>
        </row>
        <row r="32">
          <cell r="D32">
            <v>144.81108727932684</v>
          </cell>
        </row>
        <row r="33">
          <cell r="D33">
            <v>144.9430786998845</v>
          </cell>
        </row>
        <row r="34">
          <cell r="D34">
            <v>146.92295000824947</v>
          </cell>
        </row>
        <row r="35">
          <cell r="D35">
            <v>148.0118792278502</v>
          </cell>
        </row>
        <row r="36">
          <cell r="D36">
            <v>149.0678105923115</v>
          </cell>
        </row>
        <row r="37">
          <cell r="D37">
            <v>148.4573502722323</v>
          </cell>
        </row>
        <row r="38">
          <cell r="D38">
            <v>142.28675136116152</v>
          </cell>
        </row>
        <row r="39">
          <cell r="D39">
            <v>148.52334598251113</v>
          </cell>
        </row>
        <row r="40">
          <cell r="D40">
            <v>149.11730737502063</v>
          </cell>
        </row>
        <row r="41">
          <cell r="D41">
            <v>154.42996205246658</v>
          </cell>
        </row>
        <row r="42">
          <cell r="D42">
            <v>156.98729582577133</v>
          </cell>
        </row>
        <row r="43">
          <cell r="D43">
            <v>156.59132156409834</v>
          </cell>
        </row>
        <row r="44">
          <cell r="D44">
            <v>156.62431941923776</v>
          </cell>
        </row>
        <row r="45">
          <cell r="D45">
            <v>156.75631083979542</v>
          </cell>
        </row>
        <row r="46">
          <cell r="D46">
            <v>157.00379475334103</v>
          </cell>
        </row>
        <row r="47">
          <cell r="D47">
            <v>157.03679260848045</v>
          </cell>
        </row>
        <row r="48">
          <cell r="D48">
            <v>157.10278831875928</v>
          </cell>
        </row>
        <row r="49">
          <cell r="D49">
            <v>156.14585051971622</v>
          </cell>
        </row>
        <row r="50">
          <cell r="D50">
            <v>157.11928724632898</v>
          </cell>
        </row>
        <row r="51">
          <cell r="D51">
            <v>158.47219930704503</v>
          </cell>
        </row>
        <row r="52">
          <cell r="D52">
            <v>158.1752186107903</v>
          </cell>
        </row>
        <row r="53">
          <cell r="D53">
            <v>158.20821646592972</v>
          </cell>
        </row>
        <row r="54">
          <cell r="D54">
            <v>159.0331628444151</v>
          </cell>
        </row>
        <row r="55">
          <cell r="D55">
            <v>161.34301270417424</v>
          </cell>
        </row>
        <row r="56">
          <cell r="D56">
            <v>161.55749876258042</v>
          </cell>
        </row>
        <row r="57">
          <cell r="D57">
            <v>161.29351592146512</v>
          </cell>
        </row>
        <row r="58">
          <cell r="D58">
            <v>161.57399769015015</v>
          </cell>
        </row>
        <row r="59">
          <cell r="D59">
            <v>160.60056096353736</v>
          </cell>
        </row>
        <row r="60">
          <cell r="D60">
            <v>161.55749876258042</v>
          </cell>
        </row>
        <row r="61">
          <cell r="D61">
            <v>162.71242369246</v>
          </cell>
        </row>
        <row r="62">
          <cell r="D62">
            <v>165.20376175548589</v>
          </cell>
        </row>
        <row r="63">
          <cell r="D63">
            <v>165.76472529285596</v>
          </cell>
        </row>
        <row r="64">
          <cell r="D64">
            <v>168.07457515261507</v>
          </cell>
        </row>
        <row r="65">
          <cell r="D65">
            <v>168.66853654512457</v>
          </cell>
        </row>
        <row r="66">
          <cell r="D66">
            <v>170.87939283946542</v>
          </cell>
        </row>
        <row r="67">
          <cell r="D67">
            <v>171.72083814552053</v>
          </cell>
        </row>
        <row r="68">
          <cell r="D68">
            <v>172.4632898861574</v>
          </cell>
        </row>
        <row r="69">
          <cell r="D69">
            <v>173.15624484408514</v>
          </cell>
        </row>
        <row r="70">
          <cell r="D70">
            <v>174.39366441181323</v>
          </cell>
        </row>
        <row r="71">
          <cell r="D71">
            <v>173.42022768520047</v>
          </cell>
        </row>
        <row r="72">
          <cell r="D72">
            <v>174.29467084639498</v>
          </cell>
        </row>
        <row r="73">
          <cell r="D73">
            <v>174.1131826431282</v>
          </cell>
        </row>
        <row r="74">
          <cell r="D74">
            <v>175.1196172248804</v>
          </cell>
        </row>
        <row r="75">
          <cell r="D75">
            <v>175.22707454778376</v>
          </cell>
        </row>
        <row r="76">
          <cell r="D76">
            <v>175.79602078610918</v>
          </cell>
        </row>
        <row r="77">
          <cell r="D77">
            <v>179.71170960281944</v>
          </cell>
        </row>
        <row r="78">
          <cell r="D78">
            <v>180.4228924007262</v>
          </cell>
        </row>
        <row r="79">
          <cell r="D79">
            <v>180.22208784602313</v>
          </cell>
        </row>
        <row r="80">
          <cell r="D80">
            <v>179.8957804446306</v>
          </cell>
        </row>
        <row r="81">
          <cell r="D81">
            <v>179.7619107414952</v>
          </cell>
        </row>
        <row r="82">
          <cell r="D82">
            <v>181.00857235194357</v>
          </cell>
        </row>
        <row r="83">
          <cell r="D83">
            <v>180.8830695052541</v>
          </cell>
        </row>
        <row r="84">
          <cell r="D84">
            <v>180.85796893591623</v>
          </cell>
        </row>
        <row r="85">
          <cell r="D85">
            <v>180.8245015101324</v>
          </cell>
        </row>
        <row r="86">
          <cell r="D86">
            <v>181.3097791839982</v>
          </cell>
        </row>
        <row r="87">
          <cell r="D87">
            <v>181.72812200629627</v>
          </cell>
        </row>
        <row r="88">
          <cell r="D88">
            <v>187.54308723623993</v>
          </cell>
        </row>
        <row r="89">
          <cell r="D89">
            <v>188.09529976167343</v>
          </cell>
        </row>
        <row r="90">
          <cell r="D90">
            <v>190.72249268570553</v>
          </cell>
        </row>
        <row r="91">
          <cell r="D91">
            <v>190.7057589728136</v>
          </cell>
        </row>
        <row r="92">
          <cell r="D92">
            <v>191.91895315747811</v>
          </cell>
        </row>
        <row r="93">
          <cell r="D93">
            <v>192.28709484110044</v>
          </cell>
        </row>
        <row r="94">
          <cell r="D94">
            <v>191.93568687037003</v>
          </cell>
        </row>
        <row r="95">
          <cell r="D95">
            <v>191.6344800383154</v>
          </cell>
        </row>
        <row r="96">
          <cell r="D96">
            <v>192.22015998953276</v>
          </cell>
        </row>
        <row r="98">
          <cell r="D98">
            <v>192.8606287383818</v>
          </cell>
        </row>
        <row r="99">
          <cell r="D99">
            <v>192.37504458892764</v>
          </cell>
        </row>
        <row r="100">
          <cell r="D100">
            <v>193.78156419424312</v>
          </cell>
        </row>
        <row r="101">
          <cell r="D101">
            <v>200.0690417156238</v>
          </cell>
        </row>
        <row r="102">
          <cell r="D102">
            <v>200.2113681042569</v>
          </cell>
        </row>
        <row r="103">
          <cell r="D103">
            <v>205.51428190191672</v>
          </cell>
        </row>
        <row r="104">
          <cell r="D104">
            <v>205.51930518622143</v>
          </cell>
        </row>
        <row r="105">
          <cell r="D105">
            <v>205.8709350875503</v>
          </cell>
        </row>
        <row r="106">
          <cell r="D106">
            <v>207.15187258524836</v>
          </cell>
        </row>
        <row r="107">
          <cell r="D107">
            <v>210.75021857551383</v>
          </cell>
        </row>
        <row r="108">
          <cell r="D108">
            <v>211.94157416977814</v>
          </cell>
        </row>
        <row r="109">
          <cell r="D109">
            <v>215.79192158932932</v>
          </cell>
        </row>
        <row r="110">
          <cell r="D110">
            <v>217.27127881706298</v>
          </cell>
        </row>
        <row r="112">
          <cell r="D112">
            <v>218.86168438237758</v>
          </cell>
        </row>
        <row r="113">
          <cell r="D113">
            <v>218.96686993563918</v>
          </cell>
        </row>
        <row r="114">
          <cell r="D114">
            <v>224.17650001757735</v>
          </cell>
        </row>
        <row r="115">
          <cell r="D115">
            <v>223.94509180040194</v>
          </cell>
        </row>
        <row r="116">
          <cell r="D116">
            <v>238.6845330078368</v>
          </cell>
        </row>
        <row r="117">
          <cell r="D117">
            <v>240.3128053723256</v>
          </cell>
        </row>
        <row r="118">
          <cell r="D118">
            <v>240.24380364938602</v>
          </cell>
        </row>
        <row r="119">
          <cell r="D119">
            <v>243.87901637010526</v>
          </cell>
        </row>
        <row r="120">
          <cell r="D120">
            <v>243.77803823897418</v>
          </cell>
        </row>
        <row r="121">
          <cell r="D121">
            <v>243.19320656283998</v>
          </cell>
        </row>
        <row r="122">
          <cell r="D122">
            <v>244.1659625594028</v>
          </cell>
        </row>
        <row r="123">
          <cell r="D123">
            <v>247.32405361052764</v>
          </cell>
        </row>
        <row r="124">
          <cell r="D124">
            <v>249.1677459880962</v>
          </cell>
        </row>
        <row r="125">
          <cell r="D125">
            <v>249.1677459880962</v>
          </cell>
        </row>
        <row r="126">
          <cell r="D126">
            <v>256.25641079349873</v>
          </cell>
        </row>
        <row r="127">
          <cell r="D127">
            <v>259.0896888561519</v>
          </cell>
        </row>
        <row r="128">
          <cell r="D128">
            <v>264.45920097904764</v>
          </cell>
        </row>
        <row r="130">
          <cell r="D130">
            <v>267.72422483540845</v>
          </cell>
        </row>
        <row r="131">
          <cell r="D131">
            <v>274.5135713461945</v>
          </cell>
        </row>
        <row r="132">
          <cell r="D132">
            <v>271.6826945599873</v>
          </cell>
        </row>
        <row r="133">
          <cell r="D133">
            <v>272.5355259279329</v>
          </cell>
        </row>
        <row r="134">
          <cell r="D134">
            <v>275.6822001035259</v>
          </cell>
        </row>
        <row r="135">
          <cell r="D135">
            <v>276.66943864661494</v>
          </cell>
        </row>
        <row r="136">
          <cell r="D136">
            <v>277.83925684797407</v>
          </cell>
        </row>
        <row r="137">
          <cell r="D137">
            <v>283.8548700186644</v>
          </cell>
        </row>
        <row r="138">
          <cell r="D138">
            <v>279.5930920669919</v>
          </cell>
        </row>
        <row r="139">
          <cell r="D139">
            <v>289.11578095370413</v>
          </cell>
        </row>
        <row r="140">
          <cell r="D140">
            <v>288.5519844845183</v>
          </cell>
        </row>
        <row r="141">
          <cell r="D141">
            <v>291.399513487115</v>
          </cell>
        </row>
        <row r="142">
          <cell r="D142">
            <v>291.65167562101243</v>
          </cell>
        </row>
        <row r="143">
          <cell r="D143">
            <v>310.1635877479604</v>
          </cell>
        </row>
        <row r="145">
          <cell r="D145">
            <v>293.58895985730226</v>
          </cell>
        </row>
        <row r="146">
          <cell r="D146">
            <v>297.1361742312555</v>
          </cell>
        </row>
        <row r="147">
          <cell r="D147">
            <v>297.10500174130254</v>
          </cell>
        </row>
        <row r="148">
          <cell r="D148">
            <v>297.5634523262998</v>
          </cell>
        </row>
        <row r="149">
          <cell r="D149">
            <v>299.8127087134202</v>
          </cell>
        </row>
        <row r="150">
          <cell r="D150">
            <v>298.4921775442076</v>
          </cell>
        </row>
        <row r="151">
          <cell r="D151">
            <v>296.913129691075</v>
          </cell>
        </row>
        <row r="152">
          <cell r="D152">
            <v>302.06787712449716</v>
          </cell>
        </row>
        <row r="153">
          <cell r="D153">
            <v>301.7400285232681</v>
          </cell>
        </row>
        <row r="154">
          <cell r="D154">
            <v>303.469564258932</v>
          </cell>
        </row>
        <row r="155">
          <cell r="D155">
            <v>303.62327688180335</v>
          </cell>
        </row>
        <row r="156">
          <cell r="D156">
            <v>303.87158188797997</v>
          </cell>
        </row>
        <row r="157">
          <cell r="D157">
            <v>303.71625689493874</v>
          </cell>
        </row>
        <row r="158">
          <cell r="D158">
            <v>304.5702756283041</v>
          </cell>
        </row>
        <row r="159">
          <cell r="D159">
            <v>305.11579420248023</v>
          </cell>
        </row>
        <row r="160">
          <cell r="D160">
            <v>305.58123172488075</v>
          </cell>
        </row>
        <row r="161">
          <cell r="D161">
            <v>307.1721036259265</v>
          </cell>
        </row>
        <row r="162">
          <cell r="D162">
            <v>306.9404597781728</v>
          </cell>
        </row>
        <row r="163">
          <cell r="D163">
            <v>306.6609822820433</v>
          </cell>
        </row>
        <row r="164">
          <cell r="D164">
            <v>312.0108265060327</v>
          </cell>
        </row>
        <row r="165">
          <cell r="D165">
            <v>311.5260405415924</v>
          </cell>
        </row>
        <row r="168">
          <cell r="D168">
            <v>313.97931238927066</v>
          </cell>
        </row>
        <row r="169">
          <cell r="D169">
            <v>314.2890561430945</v>
          </cell>
        </row>
        <row r="170">
          <cell r="D170">
            <v>314.3653969258227</v>
          </cell>
        </row>
        <row r="171">
          <cell r="D171">
            <v>314.6429652132288</v>
          </cell>
        </row>
        <row r="172">
          <cell r="D172">
            <v>314.69499551875253</v>
          </cell>
        </row>
        <row r="173">
          <cell r="D173">
            <v>314.91672816754885</v>
          </cell>
        </row>
        <row r="174">
          <cell r="D174">
            <v>315.6226958414999</v>
          </cell>
        </row>
        <row r="175">
          <cell r="D175">
            <v>316.07032769367703</v>
          </cell>
        </row>
        <row r="176">
          <cell r="D176">
            <v>316.2971048078814</v>
          </cell>
        </row>
        <row r="177">
          <cell r="D177">
            <v>316.4503394317475</v>
          </cell>
        </row>
        <row r="178">
          <cell r="D178">
            <v>328.5090664099092</v>
          </cell>
        </row>
        <row r="179">
          <cell r="D179">
            <v>331.7288520043815</v>
          </cell>
        </row>
        <row r="180">
          <cell r="D180">
            <v>337.4174305504914</v>
          </cell>
        </row>
        <row r="181">
          <cell r="D181">
            <v>338.7715951638712</v>
          </cell>
        </row>
        <row r="182">
          <cell r="D182">
            <v>338.9789944688904</v>
          </cell>
        </row>
        <row r="183">
          <cell r="D183">
            <v>339.88486553794763</v>
          </cell>
        </row>
        <row r="184">
          <cell r="D184">
            <v>341.1340121393702</v>
          </cell>
        </row>
        <row r="185">
          <cell r="D185">
            <v>340.867146039288</v>
          </cell>
        </row>
        <row r="186">
          <cell r="D186">
            <v>339.9052906354646</v>
          </cell>
        </row>
        <row r="187">
          <cell r="D187">
            <v>339.6229688038443</v>
          </cell>
        </row>
        <row r="188">
          <cell r="D188">
            <v>339.41946068271653</v>
          </cell>
        </row>
        <row r="189">
          <cell r="D189">
            <v>338.2852007395685</v>
          </cell>
        </row>
        <row r="190">
          <cell r="D190">
            <v>347.5857600161571</v>
          </cell>
        </row>
        <row r="191">
          <cell r="D191">
            <v>346.8474257202916</v>
          </cell>
        </row>
        <row r="192">
          <cell r="D192">
            <v>348.7379820479727</v>
          </cell>
        </row>
        <row r="193">
          <cell r="D193">
            <v>347.9343869862922</v>
          </cell>
        </row>
        <row r="194">
          <cell r="D194">
            <v>348.07920698927813</v>
          </cell>
        </row>
        <row r="195">
          <cell r="D195">
            <v>348.545465226945</v>
          </cell>
        </row>
        <row r="196">
          <cell r="D196">
            <v>348.67725527972476</v>
          </cell>
        </row>
        <row r="197">
          <cell r="D197">
            <v>348.88335008441265</v>
          </cell>
        </row>
        <row r="198">
          <cell r="D198">
            <v>348.6115456782684</v>
          </cell>
        </row>
        <row r="199">
          <cell r="D199">
            <v>350.0298746951138</v>
          </cell>
        </row>
        <row r="200">
          <cell r="D200">
            <v>350.5441853588505</v>
          </cell>
        </row>
        <row r="201">
          <cell r="D201">
            <v>353.92494730717783</v>
          </cell>
        </row>
        <row r="202">
          <cell r="D202">
            <v>363.84559505916906</v>
          </cell>
        </row>
        <row r="203">
          <cell r="D203">
            <v>366.0417676642499</v>
          </cell>
        </row>
        <row r="204">
          <cell r="D204">
            <v>370.2193719624049</v>
          </cell>
        </row>
        <row r="205">
          <cell r="D205">
            <v>370.59153961378775</v>
          </cell>
        </row>
        <row r="206">
          <cell r="D206">
            <v>372.1421129159648</v>
          </cell>
        </row>
        <row r="207">
          <cell r="D207">
            <v>373.4108546204134</v>
          </cell>
        </row>
        <row r="208">
          <cell r="D208">
            <v>373.72625037260264</v>
          </cell>
        </row>
        <row r="209">
          <cell r="D209">
            <v>375.722225251845</v>
          </cell>
        </row>
        <row r="210">
          <cell r="D210">
            <v>376.40797813064523</v>
          </cell>
        </row>
        <row r="211">
          <cell r="D211">
            <v>376.96044066661267</v>
          </cell>
        </row>
        <row r="212">
          <cell r="D212">
            <v>378.18095785013264</v>
          </cell>
        </row>
        <row r="213">
          <cell r="D213">
            <v>378.87656572065146</v>
          </cell>
        </row>
        <row r="214">
          <cell r="D214">
            <v>392.70949209213745</v>
          </cell>
        </row>
        <row r="215">
          <cell r="D215">
            <v>391.4209232707569</v>
          </cell>
        </row>
        <row r="216">
          <cell r="D216">
            <v>391.26651137306914</v>
          </cell>
        </row>
        <row r="217">
          <cell r="D217">
            <v>390.7970667507085</v>
          </cell>
        </row>
        <row r="218">
          <cell r="D218">
            <v>394.8585247632182</v>
          </cell>
        </row>
        <row r="219">
          <cell r="D219">
            <v>395.1436614615433</v>
          </cell>
        </row>
        <row r="220">
          <cell r="D220">
            <v>395.6288400380017</v>
          </cell>
        </row>
        <row r="221">
          <cell r="D221">
            <v>396.0086049245782</v>
          </cell>
        </row>
        <row r="222">
          <cell r="D222">
            <v>398.681270209026</v>
          </cell>
        </row>
        <row r="223">
          <cell r="D223">
            <v>398.68264778856843</v>
          </cell>
        </row>
        <row r="224">
          <cell r="D224">
            <v>404.6393928091469</v>
          </cell>
        </row>
        <row r="225">
          <cell r="D225">
            <v>404.65311085697203</v>
          </cell>
        </row>
        <row r="226">
          <cell r="D226">
            <v>419.6423940887789</v>
          </cell>
        </row>
        <row r="227">
          <cell r="D227">
            <v>420.5867323011249</v>
          </cell>
        </row>
        <row r="228">
          <cell r="D228">
            <v>426.3179404516817</v>
          </cell>
        </row>
        <row r="229">
          <cell r="D229">
            <v>428.54982098589824</v>
          </cell>
        </row>
        <row r="230">
          <cell r="D230">
            <v>430.37210956089535</v>
          </cell>
        </row>
        <row r="231">
          <cell r="D231">
            <v>431.8757076135262</v>
          </cell>
        </row>
        <row r="232">
          <cell r="D232">
            <v>432.48826504108087</v>
          </cell>
        </row>
        <row r="233">
          <cell r="D233">
            <v>432.6957199260103</v>
          </cell>
        </row>
        <row r="234">
          <cell r="D234">
            <v>434.0437995927098</v>
          </cell>
        </row>
        <row r="235">
          <cell r="D235">
            <v>435.5241370015212</v>
          </cell>
        </row>
        <row r="236">
          <cell r="D236">
            <v>436.49782105526594</v>
          </cell>
        </row>
        <row r="237">
          <cell r="D237">
            <v>437.02794043623544</v>
          </cell>
        </row>
        <row r="238">
          <cell r="D238">
            <v>453.4263952233747</v>
          </cell>
        </row>
        <row r="239">
          <cell r="D239">
            <v>453.4978063358046</v>
          </cell>
        </row>
        <row r="240">
          <cell r="D240">
            <v>458.15303035029024</v>
          </cell>
        </row>
        <row r="241">
          <cell r="D241">
            <v>458.50960655525154</v>
          </cell>
        </row>
        <row r="242">
          <cell r="D242">
            <v>461.15429340569926</v>
          </cell>
        </row>
        <row r="243">
          <cell r="D243">
            <v>463.22391408516995</v>
          </cell>
        </row>
        <row r="244">
          <cell r="D244">
            <v>464.1248345936032</v>
          </cell>
        </row>
        <row r="245">
          <cell r="D245">
            <v>465.77903031042445</v>
          </cell>
        </row>
        <row r="246">
          <cell r="D246">
            <v>466.8805746760685</v>
          </cell>
        </row>
        <row r="247">
          <cell r="D247">
            <v>455.2552572477756</v>
          </cell>
        </row>
        <row r="248">
          <cell r="D248">
            <v>456.48290436053134</v>
          </cell>
        </row>
        <row r="249">
          <cell r="D249">
            <v>458.10189295499305</v>
          </cell>
        </row>
        <row r="250">
          <cell r="D250">
            <v>471.6974561766276</v>
          </cell>
        </row>
        <row r="251">
          <cell r="D251">
            <v>470.3591288842004</v>
          </cell>
        </row>
        <row r="252">
          <cell r="D252">
            <v>468.72952658340205</v>
          </cell>
        </row>
        <row r="253">
          <cell r="D253">
            <v>471.1175786757747</v>
          </cell>
        </row>
        <row r="254">
          <cell r="D254">
            <v>471.50766493146807</v>
          </cell>
        </row>
        <row r="255">
          <cell r="D255">
            <v>474.9421806944563</v>
          </cell>
        </row>
        <row r="256">
          <cell r="D256">
            <v>478.9918657080744</v>
          </cell>
        </row>
        <row r="257">
          <cell r="D257">
            <v>483.49722285270576</v>
          </cell>
        </row>
        <row r="258">
          <cell r="D258">
            <v>485.18626808835904</v>
          </cell>
        </row>
        <row r="259">
          <cell r="D259">
            <v>489.2407404009923</v>
          </cell>
        </row>
        <row r="260">
          <cell r="D260">
            <v>491.19422599078837</v>
          </cell>
        </row>
        <row r="261">
          <cell r="D261">
            <v>492.6376822024319</v>
          </cell>
        </row>
        <row r="262">
          <cell r="D262">
            <v>509.49467168372</v>
          </cell>
        </row>
        <row r="263">
          <cell r="D263">
            <v>513.3006651978103</v>
          </cell>
        </row>
        <row r="264">
          <cell r="D264">
            <v>518.4124242873396</v>
          </cell>
        </row>
        <row r="265">
          <cell r="D265">
            <v>518.8267722476106</v>
          </cell>
        </row>
        <row r="266">
          <cell r="D266">
            <v>519.100068909723</v>
          </cell>
        </row>
        <row r="267">
          <cell r="D267">
            <v>522.6484932411769</v>
          </cell>
        </row>
        <row r="268">
          <cell r="D268">
            <v>524.4980283410465</v>
          </cell>
        </row>
        <row r="269">
          <cell r="D269">
            <v>529.1575270278173</v>
          </cell>
        </row>
        <row r="270">
          <cell r="D270">
            <v>530.6102767803052</v>
          </cell>
        </row>
        <row r="271">
          <cell r="D271">
            <v>532.7949342526907</v>
          </cell>
        </row>
        <row r="272">
          <cell r="D272">
            <v>534.5984628303128</v>
          </cell>
        </row>
        <row r="273">
          <cell r="D273">
            <v>535.5473399977259</v>
          </cell>
        </row>
        <row r="274">
          <cell r="D274">
            <v>551.3062891339557</v>
          </cell>
        </row>
        <row r="275">
          <cell r="D275">
            <v>558.9257656040196</v>
          </cell>
        </row>
        <row r="276">
          <cell r="D276">
            <v>567.2454729864061</v>
          </cell>
        </row>
        <row r="277">
          <cell r="D277">
            <v>566.9716973801864</v>
          </cell>
        </row>
        <row r="278">
          <cell r="D278">
            <v>567.7247006649758</v>
          </cell>
        </row>
        <row r="279">
          <cell r="D279">
            <v>567.830004365857</v>
          </cell>
        </row>
        <row r="280">
          <cell r="D280">
            <v>567.9953158339632</v>
          </cell>
        </row>
        <row r="281">
          <cell r="D281">
            <v>569.1487467626166</v>
          </cell>
        </row>
        <row r="282">
          <cell r="D282">
            <v>571.6684211511587</v>
          </cell>
        </row>
        <row r="283">
          <cell r="D283">
            <v>572.3291535323204</v>
          </cell>
        </row>
        <row r="284">
          <cell r="D284">
            <v>571.6607211212272</v>
          </cell>
        </row>
        <row r="285">
          <cell r="D285">
            <v>570.3462668019907</v>
          </cell>
        </row>
        <row r="286">
          <cell r="D286">
            <v>578.0824347384959</v>
          </cell>
        </row>
        <row r="287">
          <cell r="D287">
            <v>576.8908507088105</v>
          </cell>
        </row>
        <row r="288">
          <cell r="D288">
            <v>581.9128282091797</v>
          </cell>
        </row>
        <row r="289">
          <cell r="D289">
            <v>582.3861934405721</v>
          </cell>
        </row>
        <row r="290">
          <cell r="D290">
            <v>583.9100046339141</v>
          </cell>
        </row>
        <row r="291">
          <cell r="D291">
            <v>585.5814235633499</v>
          </cell>
        </row>
        <row r="292">
          <cell r="D292">
            <v>586.6981184979744</v>
          </cell>
        </row>
        <row r="293">
          <cell r="D293">
            <v>588.6374251137734</v>
          </cell>
        </row>
        <row r="294">
          <cell r="D294">
            <v>591.374057863569</v>
          </cell>
        </row>
        <row r="295">
          <cell r="D295">
            <v>592.56001222389</v>
          </cell>
        </row>
        <row r="296">
          <cell r="D296">
            <v>592.3386200754676</v>
          </cell>
        </row>
        <row r="297">
          <cell r="D297">
            <v>593.7667509462894</v>
          </cell>
        </row>
        <row r="298">
          <cell r="D298">
            <v>598.7032709241205</v>
          </cell>
        </row>
        <row r="299">
          <cell r="D299">
            <v>606.4853593428354</v>
          </cell>
        </row>
        <row r="300">
          <cell r="D300">
            <v>609.5601399507914</v>
          </cell>
        </row>
        <row r="301">
          <cell r="D301">
            <v>610.5693883350984</v>
          </cell>
        </row>
        <row r="302">
          <cell r="D302">
            <v>615.8078919317963</v>
          </cell>
        </row>
        <row r="303">
          <cell r="D303">
            <v>621.1268426614735</v>
          </cell>
        </row>
        <row r="304">
          <cell r="D304">
            <v>621.1460554853329</v>
          </cell>
        </row>
        <row r="305">
          <cell r="D305">
            <v>617.2893812445096</v>
          </cell>
        </row>
        <row r="306">
          <cell r="D306">
            <v>616.9204557668576</v>
          </cell>
        </row>
        <row r="307">
          <cell r="D307">
            <v>618.5855980345734</v>
          </cell>
        </row>
        <row r="308">
          <cell r="D308">
            <v>623.8723619184866</v>
          </cell>
        </row>
        <row r="309">
          <cell r="D309">
            <v>626.5171905699118</v>
          </cell>
        </row>
        <row r="310">
          <cell r="D310">
            <v>641.3805136022784</v>
          </cell>
        </row>
        <row r="311">
          <cell r="D311">
            <v>642.0065108622216</v>
          </cell>
        </row>
        <row r="312">
          <cell r="D312">
            <v>644.2386323786789</v>
          </cell>
        </row>
        <row r="313">
          <cell r="D313">
            <v>645.8581109874256</v>
          </cell>
        </row>
        <row r="314">
          <cell r="D314">
            <v>646.9184320717437</v>
          </cell>
        </row>
        <row r="315">
          <cell r="D315">
            <v>649.5492708315772</v>
          </cell>
        </row>
        <row r="316">
          <cell r="D316">
            <v>651.8451834494575</v>
          </cell>
        </row>
        <row r="317">
          <cell r="D317">
            <v>655.280495574837</v>
          </cell>
        </row>
        <row r="318">
          <cell r="D318">
            <v>660.2310804693797</v>
          </cell>
        </row>
        <row r="319">
          <cell r="D319">
            <v>659.3161905271365</v>
          </cell>
        </row>
        <row r="320">
          <cell r="D320">
            <v>657.5726134707285</v>
          </cell>
        </row>
        <row r="321">
          <cell r="D321">
            <v>659.066100888595</v>
          </cell>
        </row>
        <row r="322">
          <cell r="D322">
            <v>658.8560611239994</v>
          </cell>
        </row>
        <row r="323">
          <cell r="D323">
            <v>663.2467239260926</v>
          </cell>
        </row>
        <row r="324">
          <cell r="D324">
            <v>669.7715521659037</v>
          </cell>
        </row>
        <row r="325">
          <cell r="D325">
            <v>675.6632173700533</v>
          </cell>
        </row>
        <row r="326">
          <cell r="D326">
            <v>688.0086591446515</v>
          </cell>
        </row>
        <row r="327">
          <cell r="D327">
            <v>705.2310659997629</v>
          </cell>
        </row>
        <row r="328">
          <cell r="D328">
            <v>716.6355021580931</v>
          </cell>
        </row>
        <row r="329">
          <cell r="D329">
            <v>723.9396438440914</v>
          </cell>
        </row>
        <row r="330">
          <cell r="D330">
            <v>727.0577802463173</v>
          </cell>
        </row>
        <row r="331">
          <cell r="D331">
            <v>742.792406379719</v>
          </cell>
        </row>
        <row r="332">
          <cell r="D332">
            <v>756.2389723563524</v>
          </cell>
        </row>
        <row r="333">
          <cell r="D333">
            <v>764.497851353433</v>
          </cell>
        </row>
        <row r="334">
          <cell r="D334">
            <v>777.7169382163164</v>
          </cell>
        </row>
        <row r="335">
          <cell r="D335">
            <v>813.8059064966486</v>
          </cell>
        </row>
        <row r="336">
          <cell r="D336">
            <v>817.7224913512277</v>
          </cell>
        </row>
        <row r="337">
          <cell r="D337">
            <v>829.3025557292735</v>
          </cell>
        </row>
        <row r="338">
          <cell r="D338">
            <v>834.588958246398</v>
          </cell>
        </row>
        <row r="339">
          <cell r="D339">
            <v>840.9258965812134</v>
          </cell>
        </row>
        <row r="340">
          <cell r="D340">
            <v>850.2574137552065</v>
          </cell>
        </row>
        <row r="341">
          <cell r="D341">
            <v>847.7710491433803</v>
          </cell>
        </row>
        <row r="342">
          <cell r="D342">
            <v>855.0898013398762</v>
          </cell>
        </row>
        <row r="343">
          <cell r="D343">
            <v>866.3614717304368</v>
          </cell>
        </row>
        <row r="344">
          <cell r="D344">
            <v>884.3116517352403</v>
          </cell>
        </row>
        <row r="345">
          <cell r="D345">
            <v>895.5470924136007</v>
          </cell>
        </row>
        <row r="346">
          <cell r="D346">
            <v>928.4348130372555</v>
          </cell>
        </row>
        <row r="347">
          <cell r="D347">
            <v>940.5735630013742</v>
          </cell>
        </row>
        <row r="348">
          <cell r="D348">
            <v>943.4902252099962</v>
          </cell>
        </row>
      </sheetData>
      <sheetData sheetId="18">
        <row r="210">
          <cell r="D210">
            <v>395.75479511333947</v>
          </cell>
        </row>
        <row r="211">
          <cell r="D211">
            <v>396.53314841374095</v>
          </cell>
        </row>
        <row r="212">
          <cell r="D212">
            <v>398.0013782957771</v>
          </cell>
        </row>
        <row r="213">
          <cell r="D213">
            <v>398.64219913355106</v>
          </cell>
        </row>
        <row r="214">
          <cell r="D214">
            <v>415.11221137798316</v>
          </cell>
        </row>
        <row r="215">
          <cell r="D215">
            <v>414.1361765111363</v>
          </cell>
        </row>
        <row r="216">
          <cell r="D216">
            <v>413.96814833007033</v>
          </cell>
        </row>
        <row r="217">
          <cell r="D217">
            <v>413.6045219314859</v>
          </cell>
        </row>
        <row r="218">
          <cell r="D218">
            <v>417.63373853523234</v>
          </cell>
        </row>
        <row r="219">
          <cell r="D219">
            <v>418.04499448606384</v>
          </cell>
        </row>
        <row r="220">
          <cell r="D220">
            <v>418.47309213037704</v>
          </cell>
        </row>
        <row r="221">
          <cell r="D221">
            <v>418.815614318003</v>
          </cell>
        </row>
        <row r="222">
          <cell r="D222">
            <v>419.7294583374688</v>
          </cell>
        </row>
        <row r="223">
          <cell r="D223">
            <v>419.83377197710655</v>
          </cell>
        </row>
        <row r="224">
          <cell r="D224">
            <v>425.0298073803787</v>
          </cell>
        </row>
        <row r="225">
          <cell r="D225">
            <v>424.95523425891355</v>
          </cell>
        </row>
        <row r="226">
          <cell r="D226">
            <v>442.6571073233229</v>
          </cell>
        </row>
        <row r="227">
          <cell r="D227">
            <v>443.5508416473895</v>
          </cell>
        </row>
        <row r="228">
          <cell r="D228">
            <v>448.9770798395938</v>
          </cell>
        </row>
        <row r="229">
          <cell r="D229">
            <v>450.9958686723297</v>
          </cell>
        </row>
        <row r="230">
          <cell r="D230">
            <v>452.755908264169</v>
          </cell>
        </row>
        <row r="231">
          <cell r="D231">
            <v>454.041794245221</v>
          </cell>
        </row>
        <row r="232">
          <cell r="D232">
            <v>454.70087705463413</v>
          </cell>
        </row>
        <row r="233">
          <cell r="D233">
            <v>454.91382860291316</v>
          </cell>
        </row>
        <row r="234">
          <cell r="D234">
            <v>456.01212072686826</v>
          </cell>
        </row>
        <row r="235">
          <cell r="D235">
            <v>457.29327035075875</v>
          </cell>
        </row>
        <row r="236">
          <cell r="D236">
            <v>458.0898871997967</v>
          </cell>
        </row>
        <row r="237">
          <cell r="D237">
            <v>458.44814754661525</v>
          </cell>
        </row>
        <row r="238">
          <cell r="D238">
            <v>478.0848147301144</v>
          </cell>
        </row>
        <row r="239">
          <cell r="D239">
            <v>478.1602425223128</v>
          </cell>
        </row>
        <row r="240">
          <cell r="D240">
            <v>483.0787693003545</v>
          </cell>
        </row>
        <row r="241">
          <cell r="D241">
            <v>483.5774025682684</v>
          </cell>
        </row>
        <row r="242">
          <cell r="D242">
            <v>486.71214824694385</v>
          </cell>
        </row>
        <row r="243">
          <cell r="D243">
            <v>488.66597707840566</v>
          </cell>
        </row>
        <row r="244">
          <cell r="D244">
            <v>489.58458442812963</v>
          </cell>
        </row>
        <row r="245">
          <cell r="D245">
            <v>490.54821819249116</v>
          </cell>
        </row>
        <row r="246">
          <cell r="D246">
            <v>491.9159014710874</v>
          </cell>
        </row>
        <row r="247">
          <cell r="D247">
            <v>476.6989280158</v>
          </cell>
        </row>
        <row r="248">
          <cell r="D248">
            <v>478.2817256773629</v>
          </cell>
        </row>
        <row r="249">
          <cell r="D249">
            <v>480.2782894726344</v>
          </cell>
        </row>
        <row r="250">
          <cell r="D250">
            <v>496.4292839949376</v>
          </cell>
        </row>
        <row r="251">
          <cell r="D251">
            <v>495.07466076465874</v>
          </cell>
        </row>
        <row r="252">
          <cell r="D252">
            <v>493.5978881906714</v>
          </cell>
        </row>
        <row r="253">
          <cell r="D253">
            <v>496.3469343589409</v>
          </cell>
        </row>
        <row r="254">
          <cell r="D254">
            <v>496.559247788504</v>
          </cell>
        </row>
        <row r="255">
          <cell r="D255">
            <v>502.5136883417134</v>
          </cell>
        </row>
        <row r="256">
          <cell r="D256">
            <v>507.871141565017</v>
          </cell>
        </row>
        <row r="257">
          <cell r="D257">
            <v>514.4851531217209</v>
          </cell>
        </row>
        <row r="258">
          <cell r="D258">
            <v>517.871850168216</v>
          </cell>
        </row>
        <row r="259">
          <cell r="D259">
            <v>521.4257549933037</v>
          </cell>
        </row>
        <row r="260">
          <cell r="D260">
            <v>523.5451058198621</v>
          </cell>
        </row>
        <row r="261">
          <cell r="D261">
            <v>524.3624969825341</v>
          </cell>
        </row>
        <row r="262">
          <cell r="D262">
            <v>544.4180732064262</v>
          </cell>
        </row>
        <row r="263">
          <cell r="D263">
            <v>548.8161728389183</v>
          </cell>
        </row>
        <row r="264">
          <cell r="D264">
            <v>554.3775498617485</v>
          </cell>
        </row>
        <row r="265">
          <cell r="D265">
            <v>554.8303552636115</v>
          </cell>
        </row>
        <row r="266">
          <cell r="D266">
            <v>554.8552469570111</v>
          </cell>
        </row>
        <row r="267">
          <cell r="D267">
            <v>557.4337893099197</v>
          </cell>
        </row>
        <row r="268">
          <cell r="D268">
            <v>559.3060519595325</v>
          </cell>
        </row>
        <row r="269">
          <cell r="D269">
            <v>563.8810877371072</v>
          </cell>
        </row>
        <row r="270">
          <cell r="D270">
            <v>564.9893190845178</v>
          </cell>
        </row>
        <row r="271">
          <cell r="D271">
            <v>567.577447362885</v>
          </cell>
        </row>
        <row r="272">
          <cell r="D272">
            <v>569.6041557502297</v>
          </cell>
        </row>
        <row r="273">
          <cell r="D273">
            <v>570.5668867754345</v>
          </cell>
        </row>
        <row r="274">
          <cell r="D274">
            <v>588.8637766615454</v>
          </cell>
        </row>
        <row r="275">
          <cell r="D275">
            <v>598.2486900581827</v>
          </cell>
        </row>
        <row r="276">
          <cell r="D276">
            <v>606.7629276957589</v>
          </cell>
        </row>
        <row r="277">
          <cell r="D277">
            <v>606.5624646513205</v>
          </cell>
        </row>
        <row r="278">
          <cell r="D278">
            <v>607.290838108955</v>
          </cell>
        </row>
        <row r="279">
          <cell r="D279">
            <v>607.3251226633432</v>
          </cell>
        </row>
        <row r="280">
          <cell r="D280">
            <v>607.6202926463518</v>
          </cell>
        </row>
        <row r="281">
          <cell r="D281">
            <v>608.7269104683324</v>
          </cell>
        </row>
        <row r="282">
          <cell r="D282">
            <v>610.9811889806501</v>
          </cell>
        </row>
        <row r="283">
          <cell r="D283">
            <v>611.8846566454918</v>
          </cell>
        </row>
        <row r="284">
          <cell r="D284">
            <v>611.8267901189581</v>
          </cell>
        </row>
        <row r="285">
          <cell r="D285">
            <v>610.7196950178927</v>
          </cell>
        </row>
        <row r="286">
          <cell r="D286">
            <v>621.4200544173754</v>
          </cell>
        </row>
        <row r="287">
          <cell r="D287">
            <v>621.0958705408209</v>
          </cell>
        </row>
        <row r="288">
          <cell r="D288">
            <v>624.2712735926094</v>
          </cell>
        </row>
        <row r="289">
          <cell r="D289">
            <v>624.4202722834524</v>
          </cell>
        </row>
        <row r="290">
          <cell r="D290">
            <v>625.4187595324347</v>
          </cell>
        </row>
        <row r="291">
          <cell r="D291">
            <v>626.8798332905488</v>
          </cell>
        </row>
        <row r="292">
          <cell r="D292">
            <v>627.47878339066</v>
          </cell>
        </row>
        <row r="293">
          <cell r="D293">
            <v>628.9271755178015</v>
          </cell>
        </row>
        <row r="294">
          <cell r="D294">
            <v>631.2119371329162</v>
          </cell>
        </row>
        <row r="295">
          <cell r="D295">
            <v>632.5556483309034</v>
          </cell>
        </row>
        <row r="296">
          <cell r="D296">
            <v>632.3503179221549</v>
          </cell>
        </row>
        <row r="297">
          <cell r="D297">
            <v>633.7275726597225</v>
          </cell>
        </row>
        <row r="298">
          <cell r="D298">
            <v>637.1258161178425</v>
          </cell>
        </row>
        <row r="299">
          <cell r="D299">
            <v>648.3345225533694</v>
          </cell>
        </row>
        <row r="300">
          <cell r="D300">
            <v>652.5827208486556</v>
          </cell>
        </row>
        <row r="301">
          <cell r="D301">
            <v>653.7208232929867</v>
          </cell>
        </row>
        <row r="302">
          <cell r="D302">
            <v>657.5755759534411</v>
          </cell>
        </row>
        <row r="303">
          <cell r="D303">
            <v>662.5614063536387</v>
          </cell>
        </row>
        <row r="304">
          <cell r="D304">
            <v>662.8590398937349</v>
          </cell>
        </row>
        <row r="305">
          <cell r="D305">
            <v>660.1058225285437</v>
          </cell>
        </row>
        <row r="306">
          <cell r="D306">
            <v>659.7442278459765</v>
          </cell>
        </row>
        <row r="307">
          <cell r="D307">
            <v>661.2158664616954</v>
          </cell>
        </row>
        <row r="308">
          <cell r="D308">
            <v>665.9053269271922</v>
          </cell>
        </row>
        <row r="309">
          <cell r="D309">
            <v>667.9448731730595</v>
          </cell>
        </row>
        <row r="310">
          <cell r="D310">
            <v>685.0643686354948</v>
          </cell>
        </row>
        <row r="311">
          <cell r="D311">
            <v>685.6784107657824</v>
          </cell>
        </row>
        <row r="312">
          <cell r="D312">
            <v>688.1819192928899</v>
          </cell>
        </row>
        <row r="313">
          <cell r="D313">
            <v>689.6138098119484</v>
          </cell>
        </row>
        <row r="314">
          <cell r="D314">
            <v>690.1209736173392</v>
          </cell>
        </row>
        <row r="315">
          <cell r="D315">
            <v>692.2291335747381</v>
          </cell>
        </row>
        <row r="316">
          <cell r="D316">
            <v>693.9392463309141</v>
          </cell>
        </row>
        <row r="317">
          <cell r="D317">
            <v>697.1995125275425</v>
          </cell>
        </row>
        <row r="318">
          <cell r="D318">
            <v>701.2842242115585</v>
          </cell>
        </row>
        <row r="319">
          <cell r="D319">
            <v>701.2202461800799</v>
          </cell>
        </row>
        <row r="320">
          <cell r="D320">
            <v>700.5364527956323</v>
          </cell>
        </row>
        <row r="321">
          <cell r="D321">
            <v>703.2602057084371</v>
          </cell>
        </row>
        <row r="322">
          <cell r="D322">
            <v>703.7761127994071</v>
          </cell>
        </row>
        <row r="323">
          <cell r="D323">
            <v>707.199920389361</v>
          </cell>
        </row>
        <row r="324">
          <cell r="D324">
            <v>712.7103034400305</v>
          </cell>
        </row>
        <row r="325">
          <cell r="D325">
            <v>719.2269264055483</v>
          </cell>
        </row>
        <row r="326">
          <cell r="D326">
            <v>731.78312902447</v>
          </cell>
        </row>
        <row r="327">
          <cell r="D327">
            <v>747.3149320610355</v>
          </cell>
        </row>
        <row r="328">
          <cell r="D328">
            <v>758.0466617757673</v>
          </cell>
        </row>
        <row r="329">
          <cell r="D329">
            <v>764.8853866893644</v>
          </cell>
        </row>
        <row r="330">
          <cell r="D330">
            <v>767.8144354869547</v>
          </cell>
        </row>
        <row r="331">
          <cell r="D331">
            <v>781.4654182641311</v>
          </cell>
        </row>
        <row r="332">
          <cell r="D332">
            <v>794.6989485359306</v>
          </cell>
        </row>
        <row r="333">
          <cell r="D333">
            <v>803.2632041573121</v>
          </cell>
        </row>
        <row r="334">
          <cell r="D334">
            <v>814.6954441057806</v>
          </cell>
        </row>
        <row r="335">
          <cell r="D335">
            <v>854.7432550745996</v>
          </cell>
        </row>
        <row r="336">
          <cell r="D336">
            <v>858.8174682445433</v>
          </cell>
        </row>
        <row r="337">
          <cell r="D337">
            <v>869.896996391429</v>
          </cell>
        </row>
        <row r="338">
          <cell r="D338">
            <v>875.6408889960303</v>
          </cell>
        </row>
        <row r="339">
          <cell r="D339">
            <v>880.9246234971454</v>
          </cell>
        </row>
        <row r="340">
          <cell r="D340">
            <v>889.0979315424189</v>
          </cell>
        </row>
        <row r="341">
          <cell r="D341">
            <v>886.7927225828386</v>
          </cell>
        </row>
        <row r="342">
          <cell r="D342">
            <v>892.5477017340801</v>
          </cell>
        </row>
        <row r="343">
          <cell r="D343">
            <v>903.7394337863898</v>
          </cell>
        </row>
        <row r="344">
          <cell r="D344">
            <v>916.23833176726</v>
          </cell>
        </row>
        <row r="345">
          <cell r="D345">
            <v>926.4238873532972</v>
          </cell>
        </row>
        <row r="346">
          <cell r="D346">
            <v>966.882842008644</v>
          </cell>
        </row>
        <row r="347">
          <cell r="D347">
            <v>976.2717146514941</v>
          </cell>
        </row>
        <row r="348">
          <cell r="D348">
            <v>979.3695200962554</v>
          </cell>
        </row>
      </sheetData>
      <sheetData sheetId="19">
        <row r="5">
          <cell r="D5">
            <v>100</v>
          </cell>
        </row>
        <row r="6">
          <cell r="D6">
            <v>100.23324638844304</v>
          </cell>
        </row>
        <row r="7">
          <cell r="D7">
            <v>100.54925762439807</v>
          </cell>
        </row>
        <row r="8">
          <cell r="D8">
            <v>105.55026083467095</v>
          </cell>
        </row>
        <row r="9">
          <cell r="D9">
            <v>110.87229133226325</v>
          </cell>
        </row>
        <row r="10">
          <cell r="D10">
            <v>110.63653691813805</v>
          </cell>
        </row>
        <row r="11">
          <cell r="D11">
            <v>112.87369582664526</v>
          </cell>
        </row>
        <row r="12">
          <cell r="D12">
            <v>113.04424157303372</v>
          </cell>
        </row>
        <row r="13">
          <cell r="D13">
            <v>119.39707062600321</v>
          </cell>
        </row>
        <row r="14">
          <cell r="D14">
            <v>120.40780497592294</v>
          </cell>
        </row>
        <row r="15">
          <cell r="D15">
            <v>120.55327046548956</v>
          </cell>
        </row>
        <row r="16">
          <cell r="D16">
            <v>130.48756019261637</v>
          </cell>
        </row>
        <row r="17">
          <cell r="D17">
            <v>138.46809791332262</v>
          </cell>
        </row>
        <row r="18">
          <cell r="D18">
            <v>136.9356942215088</v>
          </cell>
        </row>
        <row r="19">
          <cell r="D19">
            <v>136.56701444622792</v>
          </cell>
        </row>
        <row r="20">
          <cell r="D20">
            <v>136.90058186195827</v>
          </cell>
        </row>
        <row r="21">
          <cell r="D21">
            <v>136.6322231139647</v>
          </cell>
        </row>
        <row r="22">
          <cell r="D22">
            <v>135.67415730337078</v>
          </cell>
        </row>
        <row r="23">
          <cell r="D23">
            <v>135.61647271268058</v>
          </cell>
        </row>
        <row r="24">
          <cell r="D24">
            <v>135.5412319422151</v>
          </cell>
        </row>
        <row r="25">
          <cell r="D25">
            <v>135.787018459069</v>
          </cell>
        </row>
        <row r="26">
          <cell r="D26">
            <v>135.71428571428572</v>
          </cell>
        </row>
        <row r="27">
          <cell r="D27">
            <v>135.5989165329053</v>
          </cell>
        </row>
        <row r="28">
          <cell r="D28">
            <v>139.83497191011236</v>
          </cell>
        </row>
        <row r="29">
          <cell r="D29">
            <v>139.52899277688604</v>
          </cell>
        </row>
        <row r="30">
          <cell r="D30">
            <v>149.02437800963082</v>
          </cell>
        </row>
        <row r="31">
          <cell r="D31">
            <v>155.47251203852326</v>
          </cell>
        </row>
        <row r="32">
          <cell r="D32">
            <v>155.50511637239165</v>
          </cell>
        </row>
        <row r="33">
          <cell r="D33">
            <v>155.66312199036918</v>
          </cell>
        </row>
        <row r="34">
          <cell r="D34">
            <v>158.60503611556982</v>
          </cell>
        </row>
        <row r="35">
          <cell r="D35">
            <v>159.15178571428572</v>
          </cell>
        </row>
        <row r="36">
          <cell r="D36">
            <v>159.6533908507223</v>
          </cell>
        </row>
        <row r="37">
          <cell r="D37">
            <v>159.30226725521672</v>
          </cell>
        </row>
        <row r="38">
          <cell r="D38">
            <v>159.32233146067415</v>
          </cell>
        </row>
        <row r="39">
          <cell r="D39">
            <v>159.38252407704655</v>
          </cell>
        </row>
        <row r="40">
          <cell r="D40">
            <v>159.9894662921348</v>
          </cell>
        </row>
        <row r="41">
          <cell r="D41">
            <v>166.20936998394865</v>
          </cell>
        </row>
        <row r="42">
          <cell r="D42">
            <v>169.7983547351525</v>
          </cell>
        </row>
        <row r="43">
          <cell r="D43">
            <v>169.5325040128411</v>
          </cell>
        </row>
        <row r="44">
          <cell r="D44">
            <v>169.58266452648476</v>
          </cell>
        </row>
        <row r="45">
          <cell r="D45">
            <v>169.72562199036918</v>
          </cell>
        </row>
        <row r="46">
          <cell r="D46">
            <v>169.6930176565008</v>
          </cell>
        </row>
        <row r="47">
          <cell r="D47">
            <v>169.59520465489564</v>
          </cell>
        </row>
        <row r="48">
          <cell r="D48">
            <v>169.6980337078652</v>
          </cell>
        </row>
        <row r="49">
          <cell r="D49">
            <v>169.2240168539326</v>
          </cell>
        </row>
        <row r="50">
          <cell r="D50">
            <v>169.91873996789727</v>
          </cell>
        </row>
        <row r="51">
          <cell r="D51">
            <v>170.87931380417334</v>
          </cell>
        </row>
        <row r="52">
          <cell r="D52">
            <v>170.7112760834671</v>
          </cell>
        </row>
        <row r="53">
          <cell r="D53">
            <v>170.66111556982344</v>
          </cell>
        </row>
        <row r="54">
          <cell r="D54">
            <v>171.7270264847512</v>
          </cell>
        </row>
        <row r="55">
          <cell r="D55">
            <v>174.96237961476723</v>
          </cell>
        </row>
        <row r="56">
          <cell r="D56">
            <v>175.11536918138043</v>
          </cell>
        </row>
        <row r="57">
          <cell r="D57">
            <v>175.00501605136438</v>
          </cell>
        </row>
        <row r="58">
          <cell r="D58">
            <v>175.14546548956662</v>
          </cell>
        </row>
        <row r="59">
          <cell r="D59">
            <v>174.55858747993577</v>
          </cell>
        </row>
        <row r="60">
          <cell r="D60">
            <v>175.08276484751204</v>
          </cell>
        </row>
        <row r="61">
          <cell r="D61">
            <v>175.59189406099517</v>
          </cell>
        </row>
        <row r="62">
          <cell r="D62">
            <v>176.71799759229532</v>
          </cell>
        </row>
        <row r="63">
          <cell r="D63">
            <v>176.8007624398074</v>
          </cell>
        </row>
        <row r="64">
          <cell r="D64">
            <v>179.51695425361154</v>
          </cell>
        </row>
        <row r="65">
          <cell r="D65">
            <v>180.11888041733545</v>
          </cell>
        </row>
        <row r="66">
          <cell r="D66">
            <v>181.52337479935795</v>
          </cell>
        </row>
        <row r="67">
          <cell r="D67">
            <v>181.59109149277688</v>
          </cell>
        </row>
        <row r="68">
          <cell r="D68">
            <v>182.12780898876403</v>
          </cell>
        </row>
        <row r="69">
          <cell r="D69">
            <v>182.72973515248796</v>
          </cell>
        </row>
        <row r="70">
          <cell r="D70">
            <v>183.2413723916533</v>
          </cell>
        </row>
        <row r="71">
          <cell r="D71">
            <v>182.6243980738363</v>
          </cell>
        </row>
        <row r="72">
          <cell r="D72">
            <v>183.5197632423756</v>
          </cell>
        </row>
        <row r="73">
          <cell r="D73">
            <v>183.33667736757621</v>
          </cell>
        </row>
        <row r="74">
          <cell r="D74">
            <v>183.4871589085072</v>
          </cell>
        </row>
        <row r="76">
          <cell r="D76">
            <v>183.59975074256846</v>
          </cell>
        </row>
        <row r="77">
          <cell r="D77">
            <v>184.4085188847778</v>
          </cell>
        </row>
        <row r="78">
          <cell r="D78">
            <v>188.09676432216173</v>
          </cell>
        </row>
        <row r="79">
          <cell r="D79">
            <v>188.59684949594083</v>
          </cell>
        </row>
        <row r="80">
          <cell r="D80">
            <v>188.30693144960358</v>
          </cell>
        </row>
        <row r="81">
          <cell r="D81">
            <v>188.03202534094078</v>
          </cell>
        </row>
        <row r="82">
          <cell r="D82">
            <v>188.09488782995246</v>
          </cell>
        </row>
        <row r="83">
          <cell r="D83">
            <v>188.7995106545455</v>
          </cell>
        </row>
        <row r="84">
          <cell r="D84">
            <v>188.5874670348943</v>
          </cell>
        </row>
        <row r="85">
          <cell r="D85">
            <v>188.77136327140596</v>
          </cell>
        </row>
        <row r="86">
          <cell r="D86">
            <v>188.88301455785947</v>
          </cell>
        </row>
        <row r="87">
          <cell r="D87">
            <v>188.98340689105714</v>
          </cell>
        </row>
        <row r="88">
          <cell r="D88">
            <v>189.45252994338273</v>
          </cell>
        </row>
        <row r="89">
          <cell r="D89">
            <v>195.81665327123193</v>
          </cell>
        </row>
        <row r="90">
          <cell r="D90">
            <v>196.2003959280343</v>
          </cell>
        </row>
        <row r="91">
          <cell r="D91">
            <v>198.76649902425535</v>
          </cell>
        </row>
        <row r="92">
          <cell r="D92">
            <v>198.72521619565072</v>
          </cell>
        </row>
        <row r="93">
          <cell r="D93">
            <v>199.80982869262752</v>
          </cell>
        </row>
        <row r="94">
          <cell r="D94">
            <v>199.6944244217554</v>
          </cell>
        </row>
        <row r="95">
          <cell r="D95">
            <v>199.51428116966235</v>
          </cell>
        </row>
        <row r="96">
          <cell r="D96">
            <v>199.26658419803445</v>
          </cell>
        </row>
        <row r="97">
          <cell r="D97">
            <v>199.87550591995313</v>
          </cell>
        </row>
        <row r="99">
          <cell r="D99">
            <v>200.23592608164802</v>
          </cell>
        </row>
        <row r="100">
          <cell r="D100">
            <v>200.0003389447068</v>
          </cell>
        </row>
        <row r="101">
          <cell r="D101">
            <v>200.58883748997434</v>
          </cell>
        </row>
        <row r="102">
          <cell r="D102">
            <v>207.5954429770909</v>
          </cell>
        </row>
        <row r="103">
          <cell r="D103">
            <v>207.701504118423</v>
          </cell>
        </row>
        <row r="104">
          <cell r="D104">
            <v>212.96983320069833</v>
          </cell>
        </row>
        <row r="105">
          <cell r="D105">
            <v>213.0345961985029</v>
          </cell>
        </row>
        <row r="106">
          <cell r="D106">
            <v>213.2852008421814</v>
          </cell>
        </row>
        <row r="107">
          <cell r="D107">
            <v>214.5335310897186</v>
          </cell>
        </row>
        <row r="108">
          <cell r="D108">
            <v>216.30653547888983</v>
          </cell>
        </row>
        <row r="109">
          <cell r="D109">
            <v>216.86312182234064</v>
          </cell>
        </row>
        <row r="110">
          <cell r="D110">
            <v>218.94</v>
          </cell>
        </row>
        <row r="111">
          <cell r="D111">
            <v>220.9216030180931</v>
          </cell>
        </row>
        <row r="113">
          <cell r="D113">
            <v>222.28934060421346</v>
          </cell>
        </row>
        <row r="114">
          <cell r="D114">
            <v>222.29216262124123</v>
          </cell>
        </row>
        <row r="115">
          <cell r="D115">
            <v>228.80443724896585</v>
          </cell>
        </row>
        <row r="116">
          <cell r="D116">
            <v>228.60313336765236</v>
          </cell>
        </row>
        <row r="117">
          <cell r="D117">
            <v>245.1044076013003</v>
          </cell>
        </row>
        <row r="118">
          <cell r="D118">
            <v>246.67156772404897</v>
          </cell>
        </row>
        <row r="119">
          <cell r="D119">
            <v>246.92</v>
          </cell>
        </row>
        <row r="120">
          <cell r="D120">
            <v>249.83128612279623</v>
          </cell>
        </row>
        <row r="121">
          <cell r="D121">
            <v>249.8284641057684</v>
          </cell>
        </row>
        <row r="122">
          <cell r="D122">
            <v>249.08251093809753</v>
          </cell>
        </row>
        <row r="123">
          <cell r="D123">
            <v>250.0175392466283</v>
          </cell>
        </row>
        <row r="124">
          <cell r="D124">
            <v>253.3362312712726</v>
          </cell>
        </row>
        <row r="125">
          <cell r="D125">
            <v>254.91279811744707</v>
          </cell>
        </row>
        <row r="126">
          <cell r="D126">
            <v>254.71337558081885</v>
          </cell>
        </row>
        <row r="127">
          <cell r="D127">
            <v>262.1710259128426</v>
          </cell>
        </row>
        <row r="128">
          <cell r="D128">
            <v>263.87176150823854</v>
          </cell>
        </row>
        <row r="129">
          <cell r="D129">
            <v>269.67006582794016</v>
          </cell>
        </row>
        <row r="131">
          <cell r="D131">
            <v>273.41169816146055</v>
          </cell>
        </row>
        <row r="132">
          <cell r="D132">
            <v>280.57293431637555</v>
          </cell>
        </row>
        <row r="133">
          <cell r="D133">
            <v>276.5506287112339</v>
          </cell>
        </row>
        <row r="134">
          <cell r="D134">
            <v>277.3465476022564</v>
          </cell>
        </row>
        <row r="135">
          <cell r="D135">
            <v>279.97497821596517</v>
          </cell>
        </row>
        <row r="136">
          <cell r="D136">
            <v>280.8441162213236</v>
          </cell>
        </row>
        <row r="137">
          <cell r="D137">
            <v>281.8149474410375</v>
          </cell>
        </row>
        <row r="138">
          <cell r="D138">
            <v>288.3782274955421</v>
          </cell>
        </row>
        <row r="139">
          <cell r="D139">
            <v>283.34712520399387</v>
          </cell>
        </row>
        <row r="140">
          <cell r="D140">
            <v>294.2493157376668</v>
          </cell>
        </row>
        <row r="141">
          <cell r="D141">
            <v>293.81610264451234</v>
          </cell>
        </row>
        <row r="142">
          <cell r="D142">
            <v>297.3611280969454</v>
          </cell>
        </row>
        <row r="143">
          <cell r="D143">
            <v>297.8194255163076</v>
          </cell>
        </row>
        <row r="144">
          <cell r="D144">
            <v>318.1268824683405</v>
          </cell>
        </row>
        <row r="146">
          <cell r="D146">
            <v>298.9913267347944</v>
          </cell>
        </row>
        <row r="147">
          <cell r="D147">
            <v>302.93275371916155</v>
          </cell>
        </row>
        <row r="148">
          <cell r="D148">
            <v>303.01647290480133</v>
          </cell>
        </row>
        <row r="149">
          <cell r="D149">
            <v>303.42121601811044</v>
          </cell>
        </row>
        <row r="150">
          <cell r="D150">
            <v>305.3630192879147</v>
          </cell>
        </row>
        <row r="151">
          <cell r="D151">
            <v>304.2276907632308</v>
          </cell>
        </row>
        <row r="152">
          <cell r="D152">
            <v>302.79181638506276</v>
          </cell>
        </row>
        <row r="153">
          <cell r="D153">
            <v>308.655773157648</v>
          </cell>
        </row>
        <row r="154">
          <cell r="D154">
            <v>308.6346927871631</v>
          </cell>
        </row>
        <row r="155">
          <cell r="D155">
            <v>310.2325848699146</v>
          </cell>
        </row>
        <row r="156">
          <cell r="D156">
            <v>310.4626620563493</v>
          </cell>
        </row>
        <row r="157">
          <cell r="D157">
            <v>310.83608576208087</v>
          </cell>
        </row>
        <row r="158">
          <cell r="D158">
            <v>310.63250961282716</v>
          </cell>
        </row>
        <row r="159">
          <cell r="D159">
            <v>311.4799405063181</v>
          </cell>
        </row>
        <row r="160">
          <cell r="D160">
            <v>312.0388714723163</v>
          </cell>
        </row>
        <row r="161">
          <cell r="D161">
            <v>312.323155325712</v>
          </cell>
        </row>
        <row r="162">
          <cell r="D162">
            <v>313.79034911145743</v>
          </cell>
        </row>
        <row r="163">
          <cell r="D163">
            <v>313.57894311030935</v>
          </cell>
        </row>
        <row r="164">
          <cell r="D164">
            <v>313.23864570105394</v>
          </cell>
        </row>
        <row r="165">
          <cell r="D165">
            <v>319.25558573372916</v>
          </cell>
        </row>
        <row r="166">
          <cell r="D166">
            <v>318.98214321372575</v>
          </cell>
        </row>
        <row r="169">
          <cell r="D169">
            <v>321.99031439833635</v>
          </cell>
        </row>
        <row r="170">
          <cell r="D170">
            <v>322.2761068007396</v>
          </cell>
        </row>
        <row r="171">
          <cell r="D171">
            <v>322.3671212245903</v>
          </cell>
        </row>
        <row r="172">
          <cell r="D172">
            <v>322.5744072180643</v>
          </cell>
        </row>
        <row r="173">
          <cell r="D173">
            <v>322.6098296906921</v>
          </cell>
        </row>
        <row r="174">
          <cell r="D174">
            <v>322.7281070580907</v>
          </cell>
        </row>
        <row r="175">
          <cell r="D175">
            <v>323.23384794011724</v>
          </cell>
        </row>
        <row r="176">
          <cell r="D176">
            <v>323.5584172842594</v>
          </cell>
        </row>
        <row r="177">
          <cell r="D177">
            <v>323.73304396595023</v>
          </cell>
        </row>
        <row r="178">
          <cell r="D178">
            <v>323.8319504796995</v>
          </cell>
        </row>
        <row r="179">
          <cell r="D179">
            <v>336.29583642178665</v>
          </cell>
        </row>
        <row r="180">
          <cell r="D180">
            <v>339.3534831833385</v>
          </cell>
        </row>
        <row r="181">
          <cell r="D181">
            <v>345.1260129220792</v>
          </cell>
        </row>
        <row r="182">
          <cell r="D182">
            <v>346.4815490039922</v>
          </cell>
        </row>
        <row r="183">
          <cell r="D183">
            <v>346.6242685083683</v>
          </cell>
        </row>
        <row r="184">
          <cell r="D184">
            <v>347.41680792784183</v>
          </cell>
        </row>
        <row r="185">
          <cell r="D185">
            <v>348.66991332119676</v>
          </cell>
        </row>
        <row r="186">
          <cell r="D186">
            <v>348.4891400961333</v>
          </cell>
        </row>
        <row r="187">
          <cell r="D187">
            <v>347.44579293535145</v>
          </cell>
        </row>
        <row r="188">
          <cell r="D188">
            <v>347.13729766899326</v>
          </cell>
        </row>
        <row r="189">
          <cell r="D189">
            <v>346.866083151899</v>
          </cell>
        </row>
        <row r="190">
          <cell r="D190">
            <v>345.70190109826876</v>
          </cell>
        </row>
        <row r="191">
          <cell r="D191">
            <v>356.3214442509116</v>
          </cell>
        </row>
        <row r="192">
          <cell r="D192">
            <v>355.994950679491</v>
          </cell>
        </row>
        <row r="193">
          <cell r="D193">
            <v>358.3132830864185</v>
          </cell>
        </row>
        <row r="194">
          <cell r="D194">
            <v>357.46157450835847</v>
          </cell>
        </row>
        <row r="195">
          <cell r="D195">
            <v>357.64171840549193</v>
          </cell>
        </row>
        <row r="196">
          <cell r="D196">
            <v>358.13089340344135</v>
          </cell>
        </row>
        <row r="197">
          <cell r="D197">
            <v>358.21071188303637</v>
          </cell>
        </row>
        <row r="198">
          <cell r="D198">
            <v>358.3644999560783</v>
          </cell>
        </row>
        <row r="199">
          <cell r="D199">
            <v>358.11351488231435</v>
          </cell>
        </row>
        <row r="200">
          <cell r="D200">
            <v>359.20889729238473</v>
          </cell>
        </row>
        <row r="201">
          <cell r="D201">
            <v>359.3521741155965</v>
          </cell>
        </row>
        <row r="202">
          <cell r="D202">
            <v>361.93288297818634</v>
          </cell>
        </row>
        <row r="203">
          <cell r="D203">
            <v>373.8445167774788</v>
          </cell>
        </row>
        <row r="204">
          <cell r="D204">
            <v>376.0393721784697</v>
          </cell>
        </row>
        <row r="205">
          <cell r="D205">
            <v>379.97838875011024</v>
          </cell>
        </row>
        <row r="206">
          <cell r="D206">
            <v>380.3908279352552</v>
          </cell>
        </row>
        <row r="207">
          <cell r="D207">
            <v>381.93726139531054</v>
          </cell>
        </row>
        <row r="208">
          <cell r="D208">
            <v>383.24582204731774</v>
          </cell>
        </row>
        <row r="209">
          <cell r="D209">
            <v>383.8816426589346</v>
          </cell>
        </row>
        <row r="210">
          <cell r="D210">
            <v>385.88576896724925</v>
          </cell>
        </row>
        <row r="211">
          <cell r="D211">
            <v>386.4782825694985</v>
          </cell>
        </row>
        <row r="212">
          <cell r="D212">
            <v>387.1985030177701</v>
          </cell>
        </row>
        <row r="213">
          <cell r="D213">
            <v>388.56024986841425</v>
          </cell>
        </row>
        <row r="214">
          <cell r="D214">
            <v>389.20882158256615</v>
          </cell>
        </row>
        <row r="215">
          <cell r="D215">
            <v>405.0040834775957</v>
          </cell>
        </row>
        <row r="216">
          <cell r="D216">
            <v>403.92620526643867</v>
          </cell>
        </row>
        <row r="217">
          <cell r="D217">
            <v>403.7462713484272</v>
          </cell>
        </row>
        <row r="218">
          <cell r="D218">
            <v>403.34083459174076</v>
          </cell>
        </row>
        <row r="219">
          <cell r="D219">
            <v>407.63339628232575</v>
          </cell>
        </row>
        <row r="220">
          <cell r="D220">
            <v>408.06610380901964</v>
          </cell>
        </row>
        <row r="221">
          <cell r="D221">
            <v>408.534802696293</v>
          </cell>
        </row>
        <row r="222">
          <cell r="D222">
            <v>408.8845079502102</v>
          </cell>
        </row>
        <row r="223">
          <cell r="D223">
            <v>409.6278517658071</v>
          </cell>
        </row>
        <row r="224">
          <cell r="D224">
            <v>409.71727316169324</v>
          </cell>
        </row>
        <row r="225">
          <cell r="D225">
            <v>414.0206441343052</v>
          </cell>
        </row>
        <row r="226">
          <cell r="D226">
            <v>414.1717902112515</v>
          </cell>
        </row>
        <row r="227">
          <cell r="D227">
            <v>431.0866065840135</v>
          </cell>
        </row>
        <row r="228">
          <cell r="D228">
            <v>432.0186407040142</v>
          </cell>
        </row>
        <row r="229">
          <cell r="D229">
            <v>437.4098032565879</v>
          </cell>
        </row>
        <row r="230">
          <cell r="D230">
            <v>439.56962515573133</v>
          </cell>
        </row>
        <row r="231">
          <cell r="D231">
            <v>441.44759010257286</v>
          </cell>
        </row>
        <row r="232">
          <cell r="D232">
            <v>442.7280915234076</v>
          </cell>
        </row>
        <row r="233">
          <cell r="D233">
            <v>443.2376422593903</v>
          </cell>
        </row>
        <row r="234">
          <cell r="D234">
            <v>443.4362047799138</v>
          </cell>
        </row>
        <row r="235">
          <cell r="D235">
            <v>444.4611662819342</v>
          </cell>
        </row>
        <row r="236">
          <cell r="D236">
            <v>445.49979444528</v>
          </cell>
        </row>
        <row r="237">
          <cell r="D237">
            <v>446.0394278529127</v>
          </cell>
        </row>
        <row r="238">
          <cell r="D238">
            <v>446.35330047241587</v>
          </cell>
        </row>
        <row r="239">
          <cell r="D239">
            <v>465.12688161009027</v>
          </cell>
        </row>
        <row r="240">
          <cell r="D240">
            <v>465.1709537685135</v>
          </cell>
        </row>
        <row r="241">
          <cell r="D241">
            <v>470.3225803880128</v>
          </cell>
        </row>
        <row r="242">
          <cell r="D242">
            <v>470.7832128544661</v>
          </cell>
        </row>
        <row r="243">
          <cell r="D243">
            <v>473.76645029754553</v>
          </cell>
        </row>
        <row r="244">
          <cell r="D244">
            <v>475.8605390125986</v>
          </cell>
        </row>
        <row r="245">
          <cell r="D245">
            <v>476.78033719754995</v>
          </cell>
        </row>
        <row r="246">
          <cell r="D246">
            <v>477.4385984896594</v>
          </cell>
        </row>
        <row r="247">
          <cell r="D247">
            <v>478.63798176398603</v>
          </cell>
        </row>
        <row r="248">
          <cell r="D248">
            <v>464.49090711420195</v>
          </cell>
        </row>
        <row r="249">
          <cell r="D249">
            <v>466.0013665411911</v>
          </cell>
        </row>
        <row r="250">
          <cell r="D250">
            <v>468.01127506503616</v>
          </cell>
        </row>
        <row r="251">
          <cell r="D251">
            <v>483.58325279575786</v>
          </cell>
        </row>
        <row r="252">
          <cell r="D252">
            <v>482.1938228704281</v>
          </cell>
        </row>
        <row r="253">
          <cell r="D253">
            <v>480.6071258689871</v>
          </cell>
        </row>
        <row r="254">
          <cell r="D254">
            <v>483.4821184717768</v>
          </cell>
        </row>
        <row r="255">
          <cell r="D255">
            <v>483.73691532604136</v>
          </cell>
        </row>
        <row r="256">
          <cell r="D256">
            <v>488.1339195842536</v>
          </cell>
        </row>
        <row r="257">
          <cell r="D257">
            <v>492.2536399816778</v>
          </cell>
        </row>
        <row r="258">
          <cell r="D258">
            <v>497.66074652244083</v>
          </cell>
        </row>
        <row r="259">
          <cell r="D259">
            <v>500.1024405418977</v>
          </cell>
        </row>
        <row r="260">
          <cell r="D260">
            <v>502.9489340394222</v>
          </cell>
        </row>
        <row r="261">
          <cell r="D261">
            <v>505.02905921899105</v>
          </cell>
        </row>
        <row r="262">
          <cell r="D262">
            <v>506.2040214356165</v>
          </cell>
        </row>
        <row r="263">
          <cell r="D263">
            <v>525.5893789796708</v>
          </cell>
        </row>
        <row r="264">
          <cell r="D264">
            <v>529.5488021647072</v>
          </cell>
        </row>
        <row r="265">
          <cell r="D265">
            <v>535.3994749423794</v>
          </cell>
        </row>
        <row r="266">
          <cell r="D266">
            <v>535.8903490803859</v>
          </cell>
        </row>
        <row r="267">
          <cell r="D267">
            <v>536.0452648151152</v>
          </cell>
        </row>
        <row r="268">
          <cell r="D268">
            <v>538.6602199266515</v>
          </cell>
        </row>
        <row r="269">
          <cell r="D269">
            <v>540.649087513345</v>
          </cell>
        </row>
        <row r="270">
          <cell r="D270">
            <v>545.2690963099901</v>
          </cell>
        </row>
        <row r="271">
          <cell r="D271">
            <v>546.365520170351</v>
          </cell>
        </row>
        <row r="272">
          <cell r="D272">
            <v>548.9140052932089</v>
          </cell>
        </row>
        <row r="273">
          <cell r="D273">
            <v>550.8029348389307</v>
          </cell>
        </row>
        <row r="274">
          <cell r="D274">
            <v>551.7124102839311</v>
          </cell>
        </row>
        <row r="275">
          <cell r="D275">
            <v>569.3825229580003</v>
          </cell>
        </row>
        <row r="276">
          <cell r="D276">
            <v>578.0473164302055</v>
          </cell>
        </row>
        <row r="277">
          <cell r="D277">
            <v>587.117645821793</v>
          </cell>
        </row>
        <row r="278">
          <cell r="D278">
            <v>586.8411997041813</v>
          </cell>
        </row>
        <row r="279">
          <cell r="D279">
            <v>587.6181598426664</v>
          </cell>
        </row>
        <row r="280">
          <cell r="D280">
            <v>587.6725005098417</v>
          </cell>
        </row>
        <row r="281">
          <cell r="D281">
            <v>587.9692763931201</v>
          </cell>
        </row>
        <row r="282">
          <cell r="D282">
            <v>588.7927246856044</v>
          </cell>
        </row>
        <row r="283">
          <cell r="D283">
            <v>590.9775489292898</v>
          </cell>
        </row>
        <row r="284">
          <cell r="D284">
            <v>591.88590201495</v>
          </cell>
        </row>
        <row r="285">
          <cell r="D285">
            <v>591.7727426940044</v>
          </cell>
        </row>
        <row r="286">
          <cell r="D286">
            <v>590.6031312839459</v>
          </cell>
        </row>
        <row r="287">
          <cell r="D287">
            <v>600.0627142476246</v>
          </cell>
        </row>
        <row r="288">
          <cell r="D288">
            <v>599.4951189933316</v>
          </cell>
        </row>
        <row r="289">
          <cell r="D289">
            <v>602.5023398972335</v>
          </cell>
        </row>
        <row r="290">
          <cell r="D290">
            <v>602.3564450689943</v>
          </cell>
        </row>
        <row r="291">
          <cell r="D291">
            <v>603.2456563597924</v>
          </cell>
        </row>
        <row r="292">
          <cell r="D292">
            <v>604.7453530930525</v>
          </cell>
        </row>
        <row r="293">
          <cell r="D293">
            <v>605.276175385646</v>
          </cell>
        </row>
        <row r="294">
          <cell r="D294">
            <v>606.9014984268331</v>
          </cell>
        </row>
        <row r="295">
          <cell r="D295">
            <v>609.3191731862496</v>
          </cell>
        </row>
        <row r="296">
          <cell r="D296">
            <v>610.62138141708</v>
          </cell>
        </row>
        <row r="297">
          <cell r="D297">
            <v>610.4781036325974</v>
          </cell>
        </row>
        <row r="298">
          <cell r="D298">
            <v>611.7251877635102</v>
          </cell>
        </row>
        <row r="299">
          <cell r="D299">
            <v>614.6625702785226</v>
          </cell>
        </row>
        <row r="300">
          <cell r="D300">
            <v>626.2861070248568</v>
          </cell>
        </row>
        <row r="301">
          <cell r="D301">
            <v>629.8746824417432</v>
          </cell>
        </row>
        <row r="302">
          <cell r="D302">
            <v>631.0570956613566</v>
          </cell>
        </row>
        <row r="303">
          <cell r="D303">
            <v>634.4940780596879</v>
          </cell>
        </row>
        <row r="304">
          <cell r="D304">
            <v>639.4839534686496</v>
          </cell>
        </row>
        <row r="305">
          <cell r="D305">
            <v>639.932480027697</v>
          </cell>
        </row>
        <row r="306">
          <cell r="D306">
            <v>637.2568417038266</v>
          </cell>
        </row>
        <row r="307">
          <cell r="D307">
            <v>636.8071140336879</v>
          </cell>
        </row>
        <row r="308">
          <cell r="D308">
            <v>638.2604266550089</v>
          </cell>
        </row>
        <row r="309">
          <cell r="D309">
            <v>642.8759172427649</v>
          </cell>
        </row>
        <row r="310">
          <cell r="D310">
            <v>645.1124383648436</v>
          </cell>
        </row>
        <row r="311">
          <cell r="D311">
            <v>661.6415673697792</v>
          </cell>
        </row>
        <row r="312">
          <cell r="D312">
            <v>662.5904640232999</v>
          </cell>
        </row>
        <row r="313">
          <cell r="D313">
            <v>665.1854440882038</v>
          </cell>
        </row>
        <row r="314">
          <cell r="D314">
            <v>666.6819488932541</v>
          </cell>
        </row>
        <row r="315">
          <cell r="D315">
            <v>666.8103473915102</v>
          </cell>
        </row>
        <row r="316">
          <cell r="D316">
            <v>668.9538661836458</v>
          </cell>
        </row>
        <row r="317">
          <cell r="D317">
            <v>670.9344144009293</v>
          </cell>
        </row>
        <row r="318">
          <cell r="D318">
            <v>674.1423774394316</v>
          </cell>
        </row>
        <row r="319">
          <cell r="D319">
            <v>678.6101748631468</v>
          </cell>
        </row>
        <row r="320">
          <cell r="D320">
            <v>678.534089122477</v>
          </cell>
        </row>
        <row r="321">
          <cell r="D321">
            <v>677.9825595695984</v>
          </cell>
        </row>
        <row r="322">
          <cell r="D322">
            <v>681.4782469070622</v>
          </cell>
        </row>
        <row r="323">
          <cell r="D323">
            <v>682.3456078239418</v>
          </cell>
        </row>
        <row r="324">
          <cell r="D324">
            <v>685.781280686499</v>
          </cell>
        </row>
        <row r="325">
          <cell r="D325">
            <v>691.3095987520651</v>
          </cell>
        </row>
        <row r="326">
          <cell r="D326">
            <v>697.7587691457121</v>
          </cell>
        </row>
        <row r="327">
          <cell r="D327">
            <v>710.4945805090565</v>
          </cell>
        </row>
        <row r="328">
          <cell r="D328">
            <v>726.0729782236458</v>
          </cell>
        </row>
        <row r="329">
          <cell r="D329">
            <v>737.4972970528781</v>
          </cell>
        </row>
        <row r="330">
          <cell r="D330">
            <v>744.6984541791147</v>
          </cell>
        </row>
        <row r="331">
          <cell r="D331">
            <v>747.6295821078149</v>
          </cell>
        </row>
        <row r="332">
          <cell r="D332">
            <v>760.5866305660692</v>
          </cell>
        </row>
        <row r="333">
          <cell r="D333">
            <v>773.5767494152647</v>
          </cell>
        </row>
        <row r="334">
          <cell r="D334">
            <v>782.5305597673062</v>
          </cell>
        </row>
        <row r="335">
          <cell r="D335">
            <v>793.7766886574053</v>
          </cell>
        </row>
        <row r="336">
          <cell r="D336">
            <v>833.0070347395921</v>
          </cell>
        </row>
        <row r="337">
          <cell r="D337">
            <v>836.5353593978211</v>
          </cell>
        </row>
        <row r="338">
          <cell r="D338">
            <v>847.4197944543878</v>
          </cell>
        </row>
        <row r="339">
          <cell r="D339">
            <v>851.9099801440683</v>
          </cell>
        </row>
        <row r="340">
          <cell r="D340">
            <v>855.0331925367165</v>
          </cell>
        </row>
        <row r="341">
          <cell r="D341">
            <v>863.1059915582255</v>
          </cell>
        </row>
        <row r="342">
          <cell r="D342">
            <v>860.6364832407312</v>
          </cell>
        </row>
        <row r="343">
          <cell r="D343">
            <v>866.3296226894352</v>
          </cell>
        </row>
        <row r="344">
          <cell r="D344">
            <v>877.5467461118154</v>
          </cell>
        </row>
        <row r="345">
          <cell r="D345">
            <v>888.2937794840478</v>
          </cell>
        </row>
        <row r="346">
          <cell r="D346">
            <v>898.8637651045628</v>
          </cell>
        </row>
        <row r="347">
          <cell r="D347">
            <v>935.562831943374</v>
          </cell>
        </row>
        <row r="348">
          <cell r="D348">
            <v>943.5946325393235</v>
          </cell>
        </row>
        <row r="349">
          <cell r="D349">
            <v>947.2619931933715</v>
          </cell>
        </row>
      </sheetData>
      <sheetData sheetId="20">
        <row r="5">
          <cell r="D5">
            <v>100</v>
          </cell>
        </row>
        <row r="6">
          <cell r="D6">
            <v>100.25081514923502</v>
          </cell>
        </row>
        <row r="7">
          <cell r="D7">
            <v>100.55179332831705</v>
          </cell>
        </row>
        <row r="8">
          <cell r="D8">
            <v>105.54301479809381</v>
          </cell>
        </row>
        <row r="9">
          <cell r="D9">
            <v>110.8853774767996</v>
          </cell>
        </row>
        <row r="10">
          <cell r="D10">
            <v>110.6345623275646</v>
          </cell>
        </row>
        <row r="11">
          <cell r="D11">
            <v>112.89189867067972</v>
          </cell>
        </row>
        <row r="12">
          <cell r="D12">
            <v>113.04238776022072</v>
          </cell>
        </row>
        <row r="13">
          <cell r="D13">
            <v>119.41309255079007</v>
          </cell>
        </row>
        <row r="14">
          <cell r="D14">
            <v>120.41635314773013</v>
          </cell>
        </row>
        <row r="15">
          <cell r="D15">
            <v>120.56684223727113</v>
          </cell>
        </row>
        <row r="16">
          <cell r="D16">
            <v>130.4991221469777</v>
          </cell>
        </row>
        <row r="17">
          <cell r="D17">
            <v>138.47504389265112</v>
          </cell>
        </row>
        <row r="18">
          <cell r="D18">
            <v>136.94507148231753</v>
          </cell>
        </row>
        <row r="19">
          <cell r="D19">
            <v>136.568848758465</v>
          </cell>
        </row>
        <row r="20">
          <cell r="D20">
            <v>136.89490845247053</v>
          </cell>
        </row>
        <row r="21">
          <cell r="D21">
            <v>136.64409330323554</v>
          </cell>
        </row>
        <row r="22">
          <cell r="D22">
            <v>135.69099573614247</v>
          </cell>
        </row>
        <row r="23">
          <cell r="D23">
            <v>135.61575119137197</v>
          </cell>
        </row>
        <row r="24">
          <cell r="D24">
            <v>135.54050664660147</v>
          </cell>
        </row>
        <row r="25">
          <cell r="D25">
            <v>135.79132179583647</v>
          </cell>
        </row>
        <row r="26">
          <cell r="D26">
            <v>135.71607725106597</v>
          </cell>
        </row>
        <row r="27">
          <cell r="D27">
            <v>135.61575119137197</v>
          </cell>
        </row>
        <row r="28">
          <cell r="D28">
            <v>139.8545272134437</v>
          </cell>
        </row>
        <row r="29">
          <cell r="D29">
            <v>139.52846751943818</v>
          </cell>
        </row>
        <row r="30">
          <cell r="D30">
            <v>149.0343616754452</v>
          </cell>
        </row>
        <row r="31">
          <cell r="D31">
            <v>155.48031101078507</v>
          </cell>
        </row>
        <row r="32">
          <cell r="D32">
            <v>155.50539252570857</v>
          </cell>
        </row>
        <row r="33">
          <cell r="D33">
            <v>155.68096313017307</v>
          </cell>
        </row>
        <row r="34">
          <cell r="D34">
            <v>158.61550037622274</v>
          </cell>
        </row>
        <row r="35">
          <cell r="D35">
            <v>159.16729370453976</v>
          </cell>
        </row>
        <row r="36">
          <cell r="D36">
            <v>159.66892400300978</v>
          </cell>
        </row>
        <row r="37">
          <cell r="D37">
            <v>159.31778279408078</v>
          </cell>
        </row>
        <row r="38">
          <cell r="D38">
            <v>159.34286430900428</v>
          </cell>
        </row>
        <row r="39">
          <cell r="D39">
            <v>159.39302733885128</v>
          </cell>
        </row>
        <row r="40">
          <cell r="D40">
            <v>159.9949836970153</v>
          </cell>
        </row>
        <row r="41">
          <cell r="D41">
            <v>166.21519939804367</v>
          </cell>
        </row>
        <row r="42">
          <cell r="D42">
            <v>169.80185603210435</v>
          </cell>
        </row>
        <row r="43">
          <cell r="D43">
            <v>169.5510408828693</v>
          </cell>
        </row>
        <row r="44">
          <cell r="D44">
            <v>169.60120391271633</v>
          </cell>
        </row>
        <row r="45">
          <cell r="D45">
            <v>169.72661148733386</v>
          </cell>
        </row>
        <row r="46">
          <cell r="D46">
            <v>169.70152997241036</v>
          </cell>
        </row>
        <row r="47">
          <cell r="D47">
            <v>169.60120391271633</v>
          </cell>
        </row>
        <row r="48">
          <cell r="D48">
            <v>169.70152997241036</v>
          </cell>
        </row>
        <row r="49">
          <cell r="D49">
            <v>169.2249811888638</v>
          </cell>
        </row>
        <row r="50">
          <cell r="D50">
            <v>169.92726360672185</v>
          </cell>
        </row>
        <row r="51">
          <cell r="D51">
            <v>170.88036117381492</v>
          </cell>
        </row>
        <row r="52">
          <cell r="D52">
            <v>170.72987208427386</v>
          </cell>
        </row>
        <row r="53">
          <cell r="D53">
            <v>170.6797090544269</v>
          </cell>
        </row>
        <row r="54">
          <cell r="D54">
            <v>171.73313268121396</v>
          </cell>
        </row>
        <row r="55">
          <cell r="D55">
            <v>174.96864810634565</v>
          </cell>
        </row>
        <row r="56">
          <cell r="D56">
            <v>175.11913719588662</v>
          </cell>
        </row>
        <row r="57">
          <cell r="D57">
            <v>175.01881113619262</v>
          </cell>
        </row>
        <row r="58">
          <cell r="D58">
            <v>175.14421871081015</v>
          </cell>
        </row>
        <row r="59">
          <cell r="D59">
            <v>174.56734386756958</v>
          </cell>
        </row>
        <row r="60">
          <cell r="D60">
            <v>175.09405568096315</v>
          </cell>
        </row>
        <row r="61">
          <cell r="D61">
            <v>175.5956859794332</v>
          </cell>
        </row>
        <row r="62">
          <cell r="D62">
            <v>176.7243541509907</v>
          </cell>
        </row>
        <row r="63">
          <cell r="D63">
            <v>176.7995986957612</v>
          </cell>
        </row>
        <row r="64">
          <cell r="D64">
            <v>179.53348382242288</v>
          </cell>
        </row>
        <row r="65">
          <cell r="D65">
            <v>180.1354401805869</v>
          </cell>
        </row>
        <row r="66">
          <cell r="D66">
            <v>181.54000501630298</v>
          </cell>
        </row>
        <row r="67">
          <cell r="D67">
            <v>181.59016804615</v>
          </cell>
        </row>
        <row r="68">
          <cell r="D68">
            <v>182.14196137446703</v>
          </cell>
        </row>
        <row r="69">
          <cell r="D69">
            <v>182.74391773263108</v>
          </cell>
        </row>
        <row r="70">
          <cell r="D70">
            <v>183.2455480311011</v>
          </cell>
        </row>
        <row r="71">
          <cell r="D71">
            <v>182.64359167293702</v>
          </cell>
        </row>
        <row r="72">
          <cell r="D72">
            <v>183.52144469525962</v>
          </cell>
        </row>
        <row r="73">
          <cell r="D73">
            <v>183.34587409079506</v>
          </cell>
        </row>
        <row r="74">
          <cell r="D74">
            <v>183.49636318033612</v>
          </cell>
        </row>
        <row r="75">
          <cell r="D75">
            <v>183.6089606623449</v>
          </cell>
        </row>
        <row r="76">
          <cell r="D76">
            <v>184.18810349196593</v>
          </cell>
        </row>
        <row r="77">
          <cell r="D77">
            <v>187.85945535831337</v>
          </cell>
        </row>
        <row r="78">
          <cell r="D78">
            <v>188.1593686093671</v>
          </cell>
        </row>
        <row r="79">
          <cell r="D79">
            <v>187.88013903079982</v>
          </cell>
        </row>
        <row r="80">
          <cell r="D80">
            <v>187.65261863344872</v>
          </cell>
        </row>
        <row r="81">
          <cell r="D81">
            <v>187.66296046969194</v>
          </cell>
        </row>
        <row r="82">
          <cell r="D82">
            <v>188.03526657444831</v>
          </cell>
        </row>
        <row r="83">
          <cell r="D83">
            <v>187.931848212016</v>
          </cell>
        </row>
        <row r="84">
          <cell r="D84">
            <v>188.11800126439417</v>
          </cell>
        </row>
        <row r="85">
          <cell r="D85">
            <v>188.18005228185356</v>
          </cell>
        </row>
        <row r="86">
          <cell r="D86">
            <v>188.3455216617453</v>
          </cell>
        </row>
        <row r="87">
          <cell r="D87">
            <v>188.7178277665016</v>
          </cell>
        </row>
        <row r="88">
          <cell r="D88">
            <v>194.88156216746805</v>
          </cell>
        </row>
        <row r="89">
          <cell r="D89">
            <v>195.191817254765</v>
          </cell>
        </row>
        <row r="90">
          <cell r="D90">
            <v>197.9737712041945</v>
          </cell>
        </row>
        <row r="91">
          <cell r="D91">
            <v>197.953087531708</v>
          </cell>
        </row>
        <row r="92">
          <cell r="D92">
            <v>198.7804344311666</v>
          </cell>
        </row>
        <row r="93">
          <cell r="D93">
            <v>198.6976997412207</v>
          </cell>
        </row>
        <row r="94">
          <cell r="D94">
            <v>198.4701793438696</v>
          </cell>
        </row>
        <row r="95">
          <cell r="D95">
            <v>198.28402629149144</v>
          </cell>
        </row>
        <row r="96">
          <cell r="D96">
            <v>198.7980155527801</v>
          </cell>
        </row>
        <row r="98">
          <cell r="D98">
            <v>199.09699727380965</v>
          </cell>
        </row>
        <row r="99">
          <cell r="D99">
            <v>198.8073264022239</v>
          </cell>
        </row>
        <row r="100">
          <cell r="D100">
            <v>199.25217809787335</v>
          </cell>
        </row>
        <row r="101">
          <cell r="D101">
            <v>205.9973712505117</v>
          </cell>
        </row>
        <row r="102">
          <cell r="D102">
            <v>206.10082513322087</v>
          </cell>
        </row>
        <row r="103">
          <cell r="D103">
            <v>211.58698453328844</v>
          </cell>
        </row>
        <row r="104">
          <cell r="D104">
            <v>211.60457169334902</v>
          </cell>
        </row>
        <row r="105">
          <cell r="D105">
            <v>211.8114794587674</v>
          </cell>
        </row>
        <row r="106">
          <cell r="D106">
            <v>212.91843600375557</v>
          </cell>
        </row>
        <row r="107">
          <cell r="D107">
            <v>214.08746487836925</v>
          </cell>
        </row>
        <row r="108">
          <cell r="D108">
            <v>214.42162091951994</v>
          </cell>
        </row>
        <row r="109">
          <cell r="D109">
            <v>216.0427432615727</v>
          </cell>
        </row>
        <row r="110">
          <cell r="D110">
            <v>217.89042960675857</v>
          </cell>
        </row>
        <row r="112">
          <cell r="D112">
            <v>219.09344197393537</v>
          </cell>
        </row>
        <row r="113">
          <cell r="D113">
            <v>219.13492515901046</v>
          </cell>
        </row>
        <row r="114">
          <cell r="D114">
            <v>225.66230433057132</v>
          </cell>
        </row>
        <row r="115">
          <cell r="D115">
            <v>225.56689300489873</v>
          </cell>
        </row>
        <row r="116">
          <cell r="D116">
            <v>242.87056657933357</v>
          </cell>
        </row>
        <row r="117">
          <cell r="D117">
            <v>244.3359600921101</v>
          </cell>
        </row>
        <row r="118">
          <cell r="D118">
            <v>244.5848592025605</v>
          </cell>
        </row>
        <row r="119">
          <cell r="D119">
            <v>247.29163702870818</v>
          </cell>
        </row>
        <row r="120">
          <cell r="D120">
            <v>247.25015384363311</v>
          </cell>
        </row>
        <row r="121">
          <cell r="D121">
            <v>246.80213544482245</v>
          </cell>
        </row>
        <row r="122">
          <cell r="D122">
            <v>247.51460914848664</v>
          </cell>
        </row>
        <row r="123">
          <cell r="D123">
            <v>250.8529684674022</v>
          </cell>
        </row>
        <row r="124">
          <cell r="D124">
            <v>252.3007316265218</v>
          </cell>
        </row>
        <row r="125">
          <cell r="D125">
            <v>252.22295065450612</v>
          </cell>
        </row>
        <row r="126">
          <cell r="D126">
            <v>259.4700630871193</v>
          </cell>
        </row>
        <row r="127">
          <cell r="D127">
            <v>260.69381704683354</v>
          </cell>
        </row>
        <row r="128">
          <cell r="D128">
            <v>266.93599932100335</v>
          </cell>
        </row>
        <row r="130">
          <cell r="D130">
            <v>270.69118148338794</v>
          </cell>
        </row>
        <row r="131">
          <cell r="D131">
            <v>278.25813859541915</v>
          </cell>
        </row>
        <row r="132">
          <cell r="D132">
            <v>273.6870173863051</v>
          </cell>
        </row>
        <row r="133">
          <cell r="D133">
            <v>274.4026654176333</v>
          </cell>
        </row>
        <row r="134">
          <cell r="D134">
            <v>276.92641718376854</v>
          </cell>
        </row>
        <row r="135">
          <cell r="D135">
            <v>277.72158166302205</v>
          </cell>
        </row>
        <row r="136">
          <cell r="D136">
            <v>278.6464080979016</v>
          </cell>
        </row>
        <row r="137">
          <cell r="D137">
            <v>285.51204446651917</v>
          </cell>
        </row>
        <row r="138">
          <cell r="D138">
            <v>280.12928239704996</v>
          </cell>
        </row>
        <row r="139">
          <cell r="D139">
            <v>290.7708754955281</v>
          </cell>
        </row>
        <row r="140">
          <cell r="D140">
            <v>290.2536604018154</v>
          </cell>
        </row>
        <row r="141">
          <cell r="D141">
            <v>293.95941342089503</v>
          </cell>
        </row>
        <row r="142">
          <cell r="D142">
            <v>294.31329743238257</v>
          </cell>
        </row>
        <row r="143">
          <cell r="D143">
            <v>314.0254965095165</v>
          </cell>
        </row>
        <row r="145">
          <cell r="D145">
            <v>295.26463582013525</v>
          </cell>
        </row>
        <row r="146">
          <cell r="D146">
            <v>299.1807839803954</v>
          </cell>
        </row>
        <row r="147">
          <cell r="D147">
            <v>299.24102265837865</v>
          </cell>
        </row>
        <row r="148">
          <cell r="D148">
            <v>299.6126001878335</v>
          </cell>
        </row>
        <row r="149">
          <cell r="D149">
            <v>301.5174105947994</v>
          </cell>
        </row>
        <row r="150">
          <cell r="D150">
            <v>300.45657577094653</v>
          </cell>
        </row>
        <row r="151">
          <cell r="D151">
            <v>299.02416341763893</v>
          </cell>
        </row>
        <row r="152">
          <cell r="D152">
            <v>304.6973787009692</v>
          </cell>
        </row>
        <row r="153">
          <cell r="D153">
            <v>304.7417650952726</v>
          </cell>
        </row>
        <row r="154">
          <cell r="D154">
            <v>306.4918572135237</v>
          </cell>
        </row>
        <row r="155">
          <cell r="D155">
            <v>306.76515058416356</v>
          </cell>
        </row>
        <row r="156">
          <cell r="D156">
            <v>307.0016666566663</v>
          </cell>
        </row>
        <row r="157">
          <cell r="D157">
            <v>306.85582564681204</v>
          </cell>
        </row>
        <row r="158">
          <cell r="D158">
            <v>307.8576899753761</v>
          </cell>
        </row>
        <row r="159">
          <cell r="D159">
            <v>308.4518335676953</v>
          </cell>
        </row>
        <row r="160">
          <cell r="D160">
            <v>308.7086405633083</v>
          </cell>
        </row>
        <row r="161">
          <cell r="D161">
            <v>310.11885971946407</v>
          </cell>
        </row>
        <row r="162">
          <cell r="D162">
            <v>309.92102321914007</v>
          </cell>
        </row>
        <row r="163">
          <cell r="D163">
            <v>309.56466388201795</v>
          </cell>
        </row>
        <row r="164">
          <cell r="D164">
            <v>315.2867041990821</v>
          </cell>
        </row>
        <row r="165">
          <cell r="D165">
            <v>314.98487671781845</v>
          </cell>
        </row>
        <row r="168">
          <cell r="D168">
            <v>317.8518937302804</v>
          </cell>
        </row>
        <row r="169">
          <cell r="D169">
            <v>318.1285939395392</v>
          </cell>
        </row>
        <row r="170">
          <cell r="D170">
            <v>318.222775449437</v>
          </cell>
        </row>
        <row r="171">
          <cell r="D171">
            <v>318.4134066964496</v>
          </cell>
        </row>
        <row r="172">
          <cell r="D172">
            <v>318.4154423915137</v>
          </cell>
        </row>
        <row r="173">
          <cell r="D173">
            <v>318.5032720840811</v>
          </cell>
        </row>
        <row r="174">
          <cell r="D174">
            <v>318.89524446844223</v>
          </cell>
        </row>
        <row r="175">
          <cell r="D175">
            <v>319.205032374996</v>
          </cell>
        </row>
        <row r="176">
          <cell r="D176">
            <v>319.33467034196985</v>
          </cell>
        </row>
        <row r="177">
          <cell r="D177">
            <v>319.42095750980224</v>
          </cell>
        </row>
        <row r="178">
          <cell r="D178">
            <v>331.3636095852157</v>
          </cell>
        </row>
        <row r="179">
          <cell r="D179">
            <v>334.4148911570246</v>
          </cell>
        </row>
        <row r="180">
          <cell r="D180">
            <v>340.36292343331814</v>
          </cell>
        </row>
        <row r="181">
          <cell r="D181">
            <v>341.7297963441673</v>
          </cell>
        </row>
        <row r="182">
          <cell r="D182">
            <v>341.84841047340205</v>
          </cell>
        </row>
        <row r="183">
          <cell r="D183">
            <v>342.6131828642297</v>
          </cell>
        </row>
        <row r="184">
          <cell r="D184">
            <v>343.90207819024283</v>
          </cell>
        </row>
        <row r="185">
          <cell r="D185">
            <v>343.70709171007445</v>
          </cell>
        </row>
        <row r="186">
          <cell r="D186">
            <v>342.64069056277543</v>
          </cell>
        </row>
        <row r="187">
          <cell r="D187">
            <v>342.31591426431504</v>
          </cell>
        </row>
        <row r="188">
          <cell r="D188">
            <v>342.0270262112154</v>
          </cell>
        </row>
        <row r="189">
          <cell r="D189">
            <v>340.7832213339107</v>
          </cell>
        </row>
        <row r="190">
          <cell r="D190">
            <v>351.11383268091674</v>
          </cell>
        </row>
        <row r="191">
          <cell r="D191">
            <v>350.8910208371059</v>
          </cell>
        </row>
        <row r="192">
          <cell r="D192">
            <v>353.35717477313307</v>
          </cell>
        </row>
        <row r="193">
          <cell r="D193">
            <v>352.4422955009432</v>
          </cell>
        </row>
        <row r="194">
          <cell r="D194">
            <v>352.6278397398922</v>
          </cell>
        </row>
        <row r="195">
          <cell r="D195">
            <v>353.1024968419851</v>
          </cell>
        </row>
        <row r="196">
          <cell r="D196">
            <v>353.149976095249</v>
          </cell>
        </row>
        <row r="197">
          <cell r="D197">
            <v>353.27736229396334</v>
          </cell>
        </row>
        <row r="198">
          <cell r="D198">
            <v>353.00735686541515</v>
          </cell>
        </row>
        <row r="199">
          <cell r="D199">
            <v>353.94533538253376</v>
          </cell>
        </row>
        <row r="200">
          <cell r="D200">
            <v>354.3554786382567</v>
          </cell>
        </row>
        <row r="201">
          <cell r="D201">
            <v>357.098145737343</v>
          </cell>
        </row>
        <row r="202">
          <cell r="D202">
            <v>368.54935531837987</v>
          </cell>
        </row>
        <row r="203">
          <cell r="D203">
            <v>370.86333388246095</v>
          </cell>
        </row>
        <row r="204">
          <cell r="D204">
            <v>374.9069302727311</v>
          </cell>
        </row>
        <row r="205">
          <cell r="D205">
            <v>375.3096908299191</v>
          </cell>
        </row>
        <row r="206">
          <cell r="D206">
            <v>376.92167594279215</v>
          </cell>
        </row>
        <row r="207">
          <cell r="D207">
            <v>378.3002449068177</v>
          </cell>
        </row>
        <row r="208">
          <cell r="D208">
            <v>378.8955081303145</v>
          </cell>
        </row>
        <row r="209">
          <cell r="D209">
            <v>380.93709215362935</v>
          </cell>
        </row>
        <row r="210">
          <cell r="D210">
            <v>381.4558801121516</v>
          </cell>
        </row>
        <row r="211">
          <cell r="D211">
            <v>382.1389718500119</v>
          </cell>
        </row>
        <row r="212">
          <cell r="D212">
            <v>383.4328505986465</v>
          </cell>
        </row>
        <row r="213">
          <cell r="D213">
            <v>384.08884707904514</v>
          </cell>
        </row>
        <row r="214">
          <cell r="D214">
            <v>399.47786393272236</v>
          </cell>
        </row>
        <row r="215">
          <cell r="D215">
            <v>398.32716481776777</v>
          </cell>
        </row>
        <row r="216">
          <cell r="D216">
            <v>398.13853875124965</v>
          </cell>
        </row>
        <row r="217">
          <cell r="D217">
            <v>397.70332958374007</v>
          </cell>
        </row>
        <row r="218">
          <cell r="D218">
            <v>402.18919314266486</v>
          </cell>
        </row>
        <row r="219">
          <cell r="D219">
            <v>402.63792262499186</v>
          </cell>
        </row>
        <row r="220">
          <cell r="D220">
            <v>403.1357821233025</v>
          </cell>
        </row>
        <row r="221">
          <cell r="D221">
            <v>403.4915329487375</v>
          </cell>
        </row>
        <row r="222">
          <cell r="D222">
            <v>404.1214310641945</v>
          </cell>
        </row>
        <row r="223">
          <cell r="D223">
            <v>404.20102500727495</v>
          </cell>
        </row>
        <row r="224">
          <cell r="D224">
            <v>407.9118115726666</v>
          </cell>
        </row>
        <row r="225">
          <cell r="D225">
            <v>408.21691690271484</v>
          </cell>
        </row>
        <row r="226">
          <cell r="D226">
            <v>424.6528562776339</v>
          </cell>
        </row>
        <row r="227">
          <cell r="D227">
            <v>425.61402606326567</v>
          </cell>
        </row>
        <row r="228">
          <cell r="D228">
            <v>430.9992575633384</v>
          </cell>
        </row>
        <row r="229">
          <cell r="D229">
            <v>433.26213922043735</v>
          </cell>
        </row>
        <row r="230">
          <cell r="D230">
            <v>435.2265173250426</v>
          </cell>
        </row>
        <row r="231">
          <cell r="D231">
            <v>436.50761325048643</v>
          </cell>
        </row>
        <row r="232">
          <cell r="D232">
            <v>436.91719671643114</v>
          </cell>
        </row>
        <row r="233">
          <cell r="D233">
            <v>437.1066365869077</v>
          </cell>
        </row>
        <row r="234">
          <cell r="D234">
            <v>438.0851497411936</v>
          </cell>
        </row>
        <row r="235">
          <cell r="D235">
            <v>438.96234924534156</v>
          </cell>
        </row>
        <row r="236">
          <cell r="D236">
            <v>439.32906369007424</v>
          </cell>
        </row>
        <row r="237">
          <cell r="D237">
            <v>439.6138019943668</v>
          </cell>
        </row>
        <row r="238">
          <cell r="D238">
            <v>457.8629938476439</v>
          </cell>
        </row>
        <row r="239">
          <cell r="D239">
            <v>457.88589508732554</v>
          </cell>
        </row>
        <row r="240">
          <cell r="D240">
            <v>463.21311586910076</v>
          </cell>
        </row>
        <row r="241">
          <cell r="D241">
            <v>463.64944392065087</v>
          </cell>
        </row>
        <row r="242">
          <cell r="D242">
            <v>466.5395909043371</v>
          </cell>
        </row>
        <row r="243">
          <cell r="D243">
            <v>468.7359952846472</v>
          </cell>
        </row>
        <row r="244">
          <cell r="D244">
            <v>469.6596596540631</v>
          </cell>
        </row>
        <row r="245">
          <cell r="D245">
            <v>470.1124985315597</v>
          </cell>
        </row>
        <row r="246">
          <cell r="D246">
            <v>471.20144739571236</v>
          </cell>
        </row>
        <row r="247">
          <cell r="D247">
            <v>457.7347396833319</v>
          </cell>
        </row>
        <row r="248">
          <cell r="D248">
            <v>459.2010388054374</v>
          </cell>
        </row>
        <row r="249">
          <cell r="D249">
            <v>461.22669898494564</v>
          </cell>
        </row>
        <row r="250">
          <cell r="D250">
            <v>476.4567748926432</v>
          </cell>
        </row>
        <row r="251">
          <cell r="D251">
            <v>475.03906413971055</v>
          </cell>
        </row>
        <row r="252">
          <cell r="D252">
            <v>473.3723613881569</v>
          </cell>
        </row>
        <row r="253">
          <cell r="D253">
            <v>476.34253357029644</v>
          </cell>
        </row>
        <row r="254">
          <cell r="D254">
            <v>476.62705983284735</v>
          </cell>
        </row>
        <row r="255">
          <cell r="D255">
            <v>479.9798404374209</v>
          </cell>
        </row>
        <row r="256">
          <cell r="D256">
            <v>483.27176866508455</v>
          </cell>
        </row>
        <row r="257">
          <cell r="D257">
            <v>487.8763196850587</v>
          </cell>
        </row>
        <row r="258">
          <cell r="D258">
            <v>489.6836599418292</v>
          </cell>
        </row>
        <row r="259">
          <cell r="D259">
            <v>492.0586734601653</v>
          </cell>
        </row>
        <row r="260">
          <cell r="D260">
            <v>494.11904324788713</v>
          </cell>
        </row>
        <row r="261">
          <cell r="D261">
            <v>495.5410074907312</v>
          </cell>
        </row>
        <row r="262">
          <cell r="D262">
            <v>514.5351311487304</v>
          </cell>
        </row>
        <row r="263">
          <cell r="D263">
            <v>518.2094742661475</v>
          </cell>
        </row>
        <row r="264">
          <cell r="D264">
            <v>524.2762694450386</v>
          </cell>
        </row>
        <row r="265">
          <cell r="D265">
            <v>524.7946561400134</v>
          </cell>
        </row>
        <row r="266">
          <cell r="D266">
            <v>525.0384845468589</v>
          </cell>
        </row>
        <row r="267">
          <cell r="D267">
            <v>527.686884929589</v>
          </cell>
        </row>
        <row r="268">
          <cell r="D268">
            <v>529.7616365185904</v>
          </cell>
        </row>
        <row r="269">
          <cell r="D269">
            <v>534.4275733505282</v>
          </cell>
        </row>
        <row r="270">
          <cell r="D270">
            <v>535.5196133289696</v>
          </cell>
        </row>
        <row r="271">
          <cell r="D271">
            <v>538.0496156226785</v>
          </cell>
        </row>
        <row r="272">
          <cell r="D272">
            <v>539.8511522460863</v>
          </cell>
        </row>
        <row r="273">
          <cell r="D273">
            <v>540.7274437466771</v>
          </cell>
        </row>
        <row r="274">
          <cell r="D274">
            <v>558.0301566210901</v>
          </cell>
        </row>
        <row r="275">
          <cell r="D275">
            <v>566.2341648945959</v>
          </cell>
        </row>
        <row r="276">
          <cell r="D276">
            <v>575.7126993097551</v>
          </cell>
        </row>
        <row r="277">
          <cell r="D277">
            <v>575.3836768406295</v>
          </cell>
        </row>
        <row r="278">
          <cell r="D278">
            <v>576.1962509375719</v>
          </cell>
        </row>
        <row r="279">
          <cell r="D279">
            <v>576.2644074910775</v>
          </cell>
        </row>
        <row r="280">
          <cell r="D280">
            <v>576.5632613756846</v>
          </cell>
        </row>
        <row r="281">
          <cell r="D281">
            <v>577.1969310331656</v>
          </cell>
        </row>
        <row r="282">
          <cell r="D282">
            <v>579.3417966439168</v>
          </cell>
        </row>
        <row r="283">
          <cell r="D283">
            <v>580.2564896739564</v>
          </cell>
        </row>
        <row r="284">
          <cell r="D284">
            <v>580.1053630699728</v>
          </cell>
        </row>
        <row r="285">
          <cell r="D285">
            <v>578.8893627124913</v>
          </cell>
        </row>
        <row r="286">
          <cell r="D286">
            <v>587.5368292069344</v>
          </cell>
        </row>
        <row r="287">
          <cell r="D287">
            <v>586.8018626275158</v>
          </cell>
        </row>
        <row r="288">
          <cell r="D288">
            <v>589.7047368806838</v>
          </cell>
        </row>
        <row r="289">
          <cell r="D289">
            <v>589.3578715418264</v>
          </cell>
        </row>
        <row r="290">
          <cell r="D290">
            <v>590.1757456521161</v>
          </cell>
        </row>
        <row r="291">
          <cell r="D291">
            <v>591.7066841692822</v>
          </cell>
        </row>
        <row r="292">
          <cell r="D292">
            <v>592.1929532122301</v>
          </cell>
        </row>
        <row r="293">
          <cell r="D293">
            <v>593.9439652507616</v>
          </cell>
        </row>
        <row r="294">
          <cell r="D294">
            <v>596.4600362470617</v>
          </cell>
        </row>
        <row r="295">
          <cell r="D295">
            <v>597.7383557324303</v>
          </cell>
        </row>
        <row r="296">
          <cell r="D296">
            <v>597.636788787305</v>
          </cell>
        </row>
        <row r="297">
          <cell r="D297">
            <v>598.7995195949476</v>
          </cell>
        </row>
        <row r="298">
          <cell r="D298">
            <v>601.4333433896243</v>
          </cell>
        </row>
        <row r="299">
          <cell r="D299">
            <v>613.3775320277954</v>
          </cell>
        </row>
        <row r="300">
          <cell r="D300">
            <v>616.5295828358605</v>
          </cell>
        </row>
        <row r="301">
          <cell r="D301">
            <v>617.7460503688453</v>
          </cell>
        </row>
        <row r="302">
          <cell r="D302">
            <v>620.9104298092179</v>
          </cell>
        </row>
        <row r="303">
          <cell r="D303">
            <v>625.9196371280852</v>
          </cell>
        </row>
        <row r="304">
          <cell r="D304">
            <v>626.4722399979537</v>
          </cell>
        </row>
        <row r="305">
          <cell r="D305">
            <v>623.8404529712561</v>
          </cell>
        </row>
        <row r="306">
          <cell r="D306">
            <v>623.3293129016355</v>
          </cell>
        </row>
        <row r="307">
          <cell r="D307">
            <v>624.7749959611031</v>
          </cell>
        </row>
        <row r="308">
          <cell r="D308">
            <v>629.3555353023452</v>
          </cell>
        </row>
        <row r="309">
          <cell r="D309">
            <v>631.7334035429293</v>
          </cell>
        </row>
        <row r="310">
          <cell r="D310">
            <v>647.9160952788363</v>
          </cell>
        </row>
        <row r="311">
          <cell r="D311">
            <v>649.0957987062918</v>
          </cell>
        </row>
        <row r="312">
          <cell r="D312">
            <v>651.7615898088651</v>
          </cell>
        </row>
        <row r="313">
          <cell r="D313">
            <v>653.3069961885618</v>
          </cell>
        </row>
        <row r="314">
          <cell r="D314">
            <v>653.1783147844753</v>
          </cell>
        </row>
        <row r="315">
          <cell r="D315">
            <v>655.3529956970465</v>
          </cell>
        </row>
        <row r="316">
          <cell r="D316">
            <v>657.5239831665897</v>
          </cell>
        </row>
        <row r="317">
          <cell r="D317">
            <v>660.7070478874334</v>
          </cell>
        </row>
        <row r="318">
          <cell r="D318">
            <v>665.4501361342616</v>
          </cell>
        </row>
        <row r="319">
          <cell r="D319">
            <v>665.3655660310327</v>
          </cell>
        </row>
        <row r="320">
          <cell r="D320">
            <v>664.9021242976415</v>
          </cell>
        </row>
        <row r="321">
          <cell r="D321">
            <v>668.9342338825719</v>
          </cell>
        </row>
        <row r="322">
          <cell r="D322">
            <v>670.0434157885492</v>
          </cell>
        </row>
        <row r="323">
          <cell r="D323">
            <v>673.4985724512233</v>
          </cell>
        </row>
        <row r="324">
          <cell r="D324">
            <v>679.0574549583704</v>
          </cell>
        </row>
        <row r="325">
          <cell r="D325">
            <v>685.4821984574537</v>
          </cell>
        </row>
        <row r="326">
          <cell r="D326">
            <v>698.382440678988</v>
          </cell>
        </row>
        <row r="327">
          <cell r="D327">
            <v>714.0442848009806</v>
          </cell>
        </row>
        <row r="328">
          <cell r="D328">
            <v>725.9774300153406</v>
          </cell>
        </row>
        <row r="329">
          <cell r="D329">
            <v>733.4489197419425</v>
          </cell>
        </row>
        <row r="330">
          <cell r="D330">
            <v>736.3912016295383</v>
          </cell>
        </row>
        <row r="331">
          <cell r="D331">
            <v>748.919530992719</v>
          </cell>
        </row>
        <row r="332">
          <cell r="D332">
            <v>761.7873321906754</v>
          </cell>
        </row>
        <row r="333">
          <cell r="D333">
            <v>771.0357388513547</v>
          </cell>
        </row>
        <row r="334">
          <cell r="D334">
            <v>782.1927107338169</v>
          </cell>
        </row>
        <row r="335">
          <cell r="D335">
            <v>820.9976634099517</v>
          </cell>
        </row>
        <row r="336">
          <cell r="D336">
            <v>824.1665864467794</v>
          </cell>
        </row>
        <row r="337">
          <cell r="D337">
            <v>834.9545560438808</v>
          </cell>
        </row>
        <row r="338">
          <cell r="D338">
            <v>838.6073205482471</v>
          </cell>
        </row>
        <row r="339">
          <cell r="D339">
            <v>840.272063692425</v>
          </cell>
        </row>
        <row r="340">
          <cell r="D340">
            <v>848.3033576176405</v>
          </cell>
        </row>
        <row r="341">
          <cell r="D341">
            <v>845.7139426498335</v>
          </cell>
        </row>
        <row r="342">
          <cell r="D342">
            <v>851.3839587874593</v>
          </cell>
        </row>
        <row r="343">
          <cell r="D343">
            <v>862.6556204095551</v>
          </cell>
        </row>
        <row r="344">
          <cell r="D344">
            <v>872.247348316345</v>
          </cell>
        </row>
        <row r="345">
          <cell r="D345">
            <v>883.1138169000866</v>
          </cell>
        </row>
        <row r="346">
          <cell r="D346">
            <v>917.3786491705267</v>
          </cell>
        </row>
        <row r="347">
          <cell r="D347">
            <v>924.5145241376114</v>
          </cell>
        </row>
        <row r="348">
          <cell r="D348">
            <v>928.5812884204039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1"/>
  <sheetViews>
    <sheetView showGridLines="0" zoomScalePageLayoutView="0" workbookViewId="0" topLeftCell="A1">
      <selection activeCell="F17" sqref="F17"/>
    </sheetView>
  </sheetViews>
  <sheetFormatPr defaultColWidth="9.00390625" defaultRowHeight="14.25"/>
  <cols>
    <col min="1" max="1" width="2.75390625" style="44" customWidth="1"/>
    <col min="2" max="2" width="12.50390625" style="44" customWidth="1"/>
    <col min="3" max="4" width="12.125" style="44" customWidth="1"/>
    <col min="5" max="7" width="10.625" style="44" customWidth="1"/>
    <col min="8" max="9" width="12.125" style="44" customWidth="1"/>
    <col min="10" max="11" width="12.125" style="48" customWidth="1"/>
    <col min="12" max="12" width="14.00390625" style="48" customWidth="1"/>
    <col min="13" max="13" width="12.125" style="48" customWidth="1"/>
    <col min="14" max="20" width="9.00390625" style="48" customWidth="1"/>
    <col min="21" max="16384" width="9.00390625" style="44" customWidth="1"/>
  </cols>
  <sheetData>
    <row r="1" spans="3:20" s="39" customFormat="1" ht="66" customHeight="1" thickBot="1">
      <c r="C1" s="281" t="s">
        <v>293</v>
      </c>
      <c r="D1" s="281"/>
      <c r="E1" s="281"/>
      <c r="F1" s="281"/>
      <c r="G1" s="281"/>
      <c r="H1" s="281"/>
      <c r="I1" s="281"/>
      <c r="J1" s="40"/>
      <c r="K1" s="40"/>
      <c r="L1" s="41"/>
      <c r="M1" s="41"/>
      <c r="N1" s="41"/>
      <c r="O1" s="41"/>
      <c r="P1" s="41"/>
      <c r="Q1" s="41"/>
      <c r="R1" s="42"/>
      <c r="S1" s="42"/>
      <c r="T1" s="43"/>
    </row>
    <row r="2" spans="3:26" ht="12.75" customHeight="1" thickTop="1">
      <c r="C2" s="45"/>
      <c r="D2" s="45"/>
      <c r="E2" s="45"/>
      <c r="F2" s="46"/>
      <c r="G2" s="45"/>
      <c r="H2" s="45"/>
      <c r="I2" s="45"/>
      <c r="J2" s="47"/>
      <c r="K2" s="47"/>
      <c r="T2" s="49"/>
      <c r="U2" s="50"/>
      <c r="V2" s="50"/>
      <c r="W2" s="50"/>
      <c r="X2" s="50"/>
      <c r="Y2" s="50"/>
      <c r="Z2" s="50"/>
    </row>
    <row r="3" spans="2:26" ht="11.25" customHeight="1">
      <c r="B3" s="46"/>
      <c r="C3" s="45"/>
      <c r="D3" s="45"/>
      <c r="E3" s="51"/>
      <c r="F3" s="52"/>
      <c r="G3" s="51"/>
      <c r="H3" s="45"/>
      <c r="I3" s="47"/>
      <c r="J3" s="47"/>
      <c r="K3" s="47"/>
      <c r="L3" s="48" t="str">
        <f>CONCATENATE(C1," ",F18,"  ","- ",F19)</f>
        <v>ÍNDICE NACIONAL DE CUSTOS DE TRANSPORTE DE CARGA FRACIONADA  JULHO|21  - JULHO|22</v>
      </c>
      <c r="T3" s="49"/>
      <c r="U3" s="50"/>
      <c r="V3" s="50"/>
      <c r="W3" s="50"/>
      <c r="X3" s="50"/>
      <c r="Y3" s="50"/>
      <c r="Z3" s="50"/>
    </row>
    <row r="4" spans="2:26" ht="15.75">
      <c r="B4" s="46"/>
      <c r="C4" s="45"/>
      <c r="D4" s="45"/>
      <c r="E4" s="51"/>
      <c r="F4" s="52"/>
      <c r="G4" s="51"/>
      <c r="H4" s="45"/>
      <c r="I4" s="47"/>
      <c r="J4" s="53">
        <v>1</v>
      </c>
      <c r="K4" s="54">
        <v>1</v>
      </c>
      <c r="L4" s="55" t="s">
        <v>139</v>
      </c>
      <c r="M4" s="56">
        <f>IF($F$17&lt;$F$16,"0,00%",-1+VLOOKUP($F$19,'Série Histórica'!$B$5:$Q$349,Painel!J4+1,0)/VLOOKUP($F$18,'Série Histórica'!$B$5:$Q$349,Painel!J4+1,0))</f>
        <v>0.12669125840661222</v>
      </c>
      <c r="N4" s="57"/>
      <c r="O4" s="57"/>
      <c r="P4" s="57"/>
      <c r="Q4" s="57"/>
      <c r="T4" s="49"/>
      <c r="U4" s="50"/>
      <c r="V4" s="50"/>
      <c r="W4" s="50"/>
      <c r="X4" s="50"/>
      <c r="Y4" s="50"/>
      <c r="Z4" s="50"/>
    </row>
    <row r="5" spans="2:26" ht="15">
      <c r="B5" s="46"/>
      <c r="C5" s="58"/>
      <c r="D5" s="45"/>
      <c r="E5" s="59"/>
      <c r="F5" s="52"/>
      <c r="G5" s="51"/>
      <c r="H5" s="58"/>
      <c r="I5" s="47"/>
      <c r="J5" s="53">
        <v>2</v>
      </c>
      <c r="K5" s="54">
        <v>2</v>
      </c>
      <c r="L5" s="54" t="s">
        <v>265</v>
      </c>
      <c r="M5" s="56">
        <f>IF($F$17&lt;$F$16,"0,00%",-1+VLOOKUP($F$19,'Série Histórica'!$B$5:$Q$349,Painel!J5+1,0)/VLOOKUP($F$18,'Série Histórica'!$B$5:$Q$349,Painel!J5+1,0))</f>
        <v>0.13236336342704846</v>
      </c>
      <c r="N5" s="57"/>
      <c r="O5" s="57"/>
      <c r="P5" s="57"/>
      <c r="Q5" s="57"/>
      <c r="T5" s="49"/>
      <c r="U5" s="50"/>
      <c r="V5" s="50"/>
      <c r="W5" s="50"/>
      <c r="X5" s="50"/>
      <c r="Y5" s="50"/>
      <c r="Z5" s="50"/>
    </row>
    <row r="6" spans="3:26" ht="8.25" customHeight="1">
      <c r="C6" s="45"/>
      <c r="D6" s="45"/>
      <c r="E6" s="45"/>
      <c r="F6" s="46"/>
      <c r="G6" s="45"/>
      <c r="H6" s="45"/>
      <c r="I6" s="60"/>
      <c r="J6" s="53">
        <v>3</v>
      </c>
      <c r="K6" s="54">
        <v>3</v>
      </c>
      <c r="L6" s="54" t="s">
        <v>140</v>
      </c>
      <c r="M6" s="56">
        <f>IF($F$17&lt;$F$16,"0,00%",-1+VLOOKUP($F$19,'Série Histórica'!$B$5:$Q$349,Painel!J6+1,0)/VLOOKUP($F$18,'Série Histórica'!$B$5:$Q$349,Painel!J6+1,0))</f>
        <v>0.140369818161856</v>
      </c>
      <c r="N6" s="57"/>
      <c r="O6" s="57"/>
      <c r="P6" s="57"/>
      <c r="Q6" s="57"/>
      <c r="T6" s="49"/>
      <c r="U6" s="50"/>
      <c r="V6" s="50"/>
      <c r="W6" s="50"/>
      <c r="X6" s="50"/>
      <c r="Y6" s="50"/>
      <c r="Z6" s="50"/>
    </row>
    <row r="7" spans="6:26" ht="8.25" customHeight="1">
      <c r="F7" s="46"/>
      <c r="J7" s="53">
        <v>4</v>
      </c>
      <c r="K7" s="53">
        <v>1</v>
      </c>
      <c r="L7" s="54" t="s">
        <v>141</v>
      </c>
      <c r="M7" s="56">
        <f>IF($F$17&lt;$F$16,"0,00%",-1+VLOOKUP($F$19,'Série Histórica'!$B$5:$Q$349,Painel!J7+1,0)/VLOOKUP($F$18,'Série Histórica'!$B$5:$Q$349,Painel!J7+1,0))</f>
        <v>0.15380246378077023</v>
      </c>
      <c r="N7" s="57"/>
      <c r="O7" s="57"/>
      <c r="P7" s="57"/>
      <c r="Q7" s="57"/>
      <c r="T7" s="49"/>
      <c r="U7" s="50"/>
      <c r="V7" s="50"/>
      <c r="W7" s="50"/>
      <c r="X7" s="50"/>
      <c r="Y7" s="50"/>
      <c r="Z7" s="50"/>
    </row>
    <row r="8" spans="3:26" ht="14.25" customHeight="1">
      <c r="C8" s="45" t="s">
        <v>0</v>
      </c>
      <c r="D8" s="45"/>
      <c r="E8" s="45"/>
      <c r="F8" s="46"/>
      <c r="G8" s="46"/>
      <c r="H8" s="58"/>
      <c r="I8" s="61" t="s">
        <v>292</v>
      </c>
      <c r="J8" s="53">
        <v>5</v>
      </c>
      <c r="K8" s="53">
        <v>2</v>
      </c>
      <c r="L8" s="54" t="s">
        <v>263</v>
      </c>
      <c r="M8" s="56">
        <f>IF($F$17&lt;$F$16,"0,00%",-1+VLOOKUP($F$19,'Série Histórica'!$B$5:$Q$349,Painel!J8+1,0)/VLOOKUP($F$18,'Série Histórica'!$B$5:$Q$349,Painel!J8+1,0))</f>
        <v>0.15720722773593332</v>
      </c>
      <c r="N8" s="57"/>
      <c r="O8" s="57"/>
      <c r="P8" s="57"/>
      <c r="Q8" s="57"/>
      <c r="T8" s="49"/>
      <c r="U8" s="50"/>
      <c r="V8" s="50"/>
      <c r="W8" s="50"/>
      <c r="X8" s="50"/>
      <c r="Y8" s="50"/>
      <c r="Z8" s="50"/>
    </row>
    <row r="9" spans="3:26" ht="14.25" customHeight="1">
      <c r="C9" s="58"/>
      <c r="D9" s="45"/>
      <c r="E9" s="45"/>
      <c r="F9" s="46"/>
      <c r="G9" s="45"/>
      <c r="H9" s="62"/>
      <c r="I9" s="58"/>
      <c r="J9" s="53">
        <v>6</v>
      </c>
      <c r="K9" s="53">
        <v>3</v>
      </c>
      <c r="L9" s="54" t="s">
        <v>143</v>
      </c>
      <c r="M9" s="56">
        <f>IF($F$17&lt;$F$16,"0,00%",-1+VLOOKUP($F$19,'Série Histórica'!$B$5:$Q$349,Painel!J9+1,0)/VLOOKUP($F$18,'Série Histórica'!$B$5:$Q$349,Painel!J9+1,0))</f>
        <v>0.16212331838944172</v>
      </c>
      <c r="N9" s="57"/>
      <c r="O9" s="57"/>
      <c r="P9" s="57"/>
      <c r="Q9" s="57"/>
      <c r="T9" s="49"/>
      <c r="U9" s="50"/>
      <c r="V9" s="50"/>
      <c r="W9" s="50"/>
      <c r="X9" s="50"/>
      <c r="Y9" s="50"/>
      <c r="Z9" s="50"/>
    </row>
    <row r="10" spans="3:26" ht="14.25" customHeight="1">
      <c r="C10" s="58"/>
      <c r="D10" s="45"/>
      <c r="E10" s="45"/>
      <c r="F10" s="46"/>
      <c r="G10" s="45"/>
      <c r="H10" s="62"/>
      <c r="I10" s="58"/>
      <c r="J10" s="53">
        <v>7</v>
      </c>
      <c r="K10" s="53">
        <v>1</v>
      </c>
      <c r="L10" s="54" t="s">
        <v>142</v>
      </c>
      <c r="M10" s="56">
        <f>IF($F$17&lt;$F$16,"0,00%",-1+VLOOKUP($F$19,'Série Histórica'!$B$5:$Q$349,Painel!J10+1,0)/VLOOKUP($F$18,'Série Histórica'!$B$5:$Q$349,Painel!J10+1,0))</f>
        <v>0.16974340139411326</v>
      </c>
      <c r="T10" s="49"/>
      <c r="U10" s="50"/>
      <c r="V10" s="50"/>
      <c r="W10" s="50"/>
      <c r="X10" s="50"/>
      <c r="Y10" s="50"/>
      <c r="Z10" s="50"/>
    </row>
    <row r="11" spans="3:26" ht="14.25" customHeight="1">
      <c r="C11" s="58"/>
      <c r="D11" s="45"/>
      <c r="E11" s="45"/>
      <c r="F11" s="46"/>
      <c r="G11" s="45"/>
      <c r="H11" s="62"/>
      <c r="I11" s="58"/>
      <c r="J11" s="53">
        <v>8</v>
      </c>
      <c r="K11" s="53">
        <v>2</v>
      </c>
      <c r="L11" s="54" t="s">
        <v>144</v>
      </c>
      <c r="M11" s="56">
        <f>IF($F$17&lt;$F$16,"0,00%",-1+VLOOKUP($F$19,'Série Histórica'!$B$5:$Q$349,Painel!J11+1,0)/VLOOKUP($F$18,'Série Histórica'!$B$5:$Q$349,Painel!J11+1,0))</f>
        <v>0.17173707260097815</v>
      </c>
      <c r="T11" s="49"/>
      <c r="U11" s="50"/>
      <c r="V11" s="50"/>
      <c r="W11" s="50"/>
      <c r="X11" s="50"/>
      <c r="Y11" s="50"/>
      <c r="Z11" s="50"/>
    </row>
    <row r="12" spans="3:26" ht="6.75" customHeight="1">
      <c r="C12" s="45"/>
      <c r="D12" s="45"/>
      <c r="H12" s="63"/>
      <c r="I12" s="58"/>
      <c r="J12" s="53">
        <v>9</v>
      </c>
      <c r="K12" s="53">
        <v>3</v>
      </c>
      <c r="L12" s="54" t="s">
        <v>145</v>
      </c>
      <c r="M12" s="56">
        <f>IF($F$17&lt;$F$16,"0,00%",-1+VLOOKUP($F$19,'Série Histórica'!$B$5:$Q$349,Painel!J12+1,0)/VLOOKUP($F$18,'Série Histórica'!$B$5:$Q$349,Painel!J12+1,0))</f>
        <v>0.17470392795629786</v>
      </c>
      <c r="O12" s="48">
        <f>VLOOKUP(INCTFR!$J$287,$J$4:$L$18,2)</f>
        <v>2</v>
      </c>
      <c r="P12" s="48" t="str">
        <f>VLOOKUP(O12,K4:M6,2,0)</f>
        <v>50x40 km</v>
      </c>
      <c r="Q12" s="64">
        <f>IF(INCTFR!$K$287&lt;=INCTFR!$K$286,"PERÍODO NÃO ACEITO",VLOOKUP(O12,$K$4:$M$6,3,0))</f>
        <v>0.13236336342704846</v>
      </c>
      <c r="T12" s="49"/>
      <c r="U12" s="50"/>
      <c r="V12" s="50"/>
      <c r="W12" s="50"/>
      <c r="X12" s="50"/>
      <c r="Y12" s="50"/>
      <c r="Z12" s="50"/>
    </row>
    <row r="13" spans="3:26" ht="18.75" customHeight="1">
      <c r="C13" s="45"/>
      <c r="D13" s="45"/>
      <c r="E13" s="282">
        <f>IF(INCTFR!$K$287&lt;=INCTFR!$K$286,"PERÍODO NÃO ACEITO",-1+VLOOKUP(F19,'Série Histórica'!$B$5:$Q$349,INCTFR!$J$287+1,0)/VLOOKUP(F18,'Série Histórica'!$B$5:$Q$349,INCTFR!$J$287+1,0))</f>
        <v>0.17173707260097815</v>
      </c>
      <c r="F13" s="282"/>
      <c r="G13" s="282"/>
      <c r="H13" s="62"/>
      <c r="I13" s="58"/>
      <c r="J13" s="53">
        <v>10</v>
      </c>
      <c r="K13" s="53">
        <v>1</v>
      </c>
      <c r="L13" s="54" t="s">
        <v>146</v>
      </c>
      <c r="M13" s="56">
        <f>IF($F$17&lt;$F$16,"0,00%",-1+VLOOKUP($F$19,'Série Histórica'!$B$5:$Q$349,Painel!J13+1,0)/VLOOKUP($F$18,'Série Histórica'!$B$5:$Q$349,Painel!J13+1,0))</f>
        <v>0.2050798558841902</v>
      </c>
      <c r="O13" s="48">
        <f>VLOOKUP(INCTFR!$J$287,$J$4:$L$18,2)</f>
        <v>2</v>
      </c>
      <c r="P13" s="48" t="str">
        <f>VLOOKUP(O13,$K$7:$M$9,2,0)</f>
        <v>400x40 km</v>
      </c>
      <c r="Q13" s="64">
        <f>IF(INCTFR!$K$287&lt;=INCTFR!$K$286,"PERÍODO NÃO ACEITO",VLOOKUP(O13,$K$7:$M$9,3,0))</f>
        <v>0.15720722773593332</v>
      </c>
      <c r="T13" s="49"/>
      <c r="U13" s="50"/>
      <c r="V13" s="50"/>
      <c r="W13" s="50"/>
      <c r="X13" s="50"/>
      <c r="Y13" s="50"/>
      <c r="Z13" s="50"/>
    </row>
    <row r="14" spans="3:26" ht="18.75">
      <c r="C14" s="65"/>
      <c r="D14" s="66"/>
      <c r="E14" s="66"/>
      <c r="F14" s="67"/>
      <c r="G14" s="68"/>
      <c r="H14" s="68"/>
      <c r="J14" s="53">
        <v>11</v>
      </c>
      <c r="K14" s="53">
        <v>2</v>
      </c>
      <c r="L14" s="54" t="s">
        <v>147</v>
      </c>
      <c r="M14" s="56">
        <f>IF($F$17&lt;$F$16,"0,00%",-1+VLOOKUP($F$19,'Série Histórica'!$B$5:$Q$349,Painel!J14+1,0)/VLOOKUP($F$18,'Série Histórica'!$B$5:$Q$349,Painel!J14+1,0))</f>
        <v>0.2053607237438495</v>
      </c>
      <c r="O14" s="48">
        <f>VLOOKUP(INCTFR!$J$287,$J$4:$L$18,2)</f>
        <v>2</v>
      </c>
      <c r="P14" s="48" t="str">
        <f>VLOOKUP(O14,$K$10:$M$12,2,0)</f>
        <v>800x40 km</v>
      </c>
      <c r="Q14" s="64">
        <f>IF(INCTFR!$K$287&lt;=INCTFR!$K$286,"PERÍODO NÃO ACEITO",VLOOKUP(O14,$K$10:$M$12,3,0))</f>
        <v>0.17173707260097815</v>
      </c>
      <c r="T14" s="49"/>
      <c r="U14" s="50"/>
      <c r="V14" s="50"/>
      <c r="W14" s="50"/>
      <c r="X14" s="50"/>
      <c r="Y14" s="50"/>
      <c r="Z14" s="50"/>
    </row>
    <row r="15" spans="3:26" ht="14.25" customHeight="1">
      <c r="C15" s="69"/>
      <c r="D15" s="70"/>
      <c r="E15" s="47"/>
      <c r="F15" s="71"/>
      <c r="G15" s="72"/>
      <c r="H15" s="68"/>
      <c r="J15" s="53">
        <v>12</v>
      </c>
      <c r="K15" s="53">
        <v>3</v>
      </c>
      <c r="L15" s="54" t="s">
        <v>148</v>
      </c>
      <c r="M15" s="56">
        <f>IF($F$17&lt;$F$16,"0,00%",-1+VLOOKUP($F$19,'Série Histórica'!$B$5:$Q$349,Painel!J15+1,0)/VLOOKUP($F$18,'Série Histórica'!$B$5:$Q$349,Painel!J15+1,0))</f>
        <v>0.2057981910959663</v>
      </c>
      <c r="O15" s="48">
        <f>VLOOKUP(INCTFR!$J$287,$J$4:$L$18,2)</f>
        <v>2</v>
      </c>
      <c r="P15" s="48" t="str">
        <f>VLOOKUP(O15,$K$13:$M$15,2,0)</f>
        <v>2400x40 km</v>
      </c>
      <c r="Q15" s="64">
        <f>IF(INCTFR!$K$287&lt;=INCTFR!$K$286,"PERÍODO NÃO ACEITO",VLOOKUP(O15,$K$13:$M$15,3,0))</f>
        <v>0.2053607237438495</v>
      </c>
      <c r="T15" s="49"/>
      <c r="U15" s="50"/>
      <c r="V15" s="50"/>
      <c r="W15" s="50"/>
      <c r="X15" s="50"/>
      <c r="Y15" s="50"/>
      <c r="Z15" s="50"/>
    </row>
    <row r="16" spans="3:26" ht="14.25" customHeight="1">
      <c r="C16" s="73"/>
      <c r="D16" s="74"/>
      <c r="E16" s="47"/>
      <c r="F16" s="75"/>
      <c r="G16" s="48"/>
      <c r="H16" s="68"/>
      <c r="J16" s="53">
        <v>13</v>
      </c>
      <c r="K16" s="53">
        <v>1</v>
      </c>
      <c r="L16" s="54" t="s">
        <v>264</v>
      </c>
      <c r="M16" s="56">
        <f>IF($F$17&lt;$F$16,"0,00%",-1+VLOOKUP($F$19,'Série Histórica'!$B$5:$Q$349,Painel!J16+1,0)/VLOOKUP($F$18,'Série Histórica'!$B$5:$Q$349,Painel!J16+1,0))</f>
        <v>0.24787457939701185</v>
      </c>
      <c r="O16" s="48">
        <f>VLOOKUP(INCTFR!$J$287,$J$4:$L$18,2)</f>
        <v>2</v>
      </c>
      <c r="P16" s="48" t="str">
        <f>VLOOKUP(O16,$K$16:$M$18,2,0)</f>
        <v>6000x40 km</v>
      </c>
      <c r="Q16" s="64">
        <f>IF(INCTFR!$K$287&lt;=INCTFR!$K$286,"PERÍODO NÃO ACEITO",VLOOKUP(O16,$K$16:$M$18,3,0))</f>
        <v>0.2473856776288228</v>
      </c>
      <c r="T16" s="49"/>
      <c r="U16" s="50"/>
      <c r="V16" s="50"/>
      <c r="W16" s="50"/>
      <c r="X16" s="50"/>
      <c r="Y16" s="50"/>
      <c r="Z16" s="50"/>
    </row>
    <row r="17" spans="3:26" ht="14.25" customHeight="1">
      <c r="C17" s="73"/>
      <c r="D17" s="74"/>
      <c r="E17" s="47"/>
      <c r="F17" s="76"/>
      <c r="G17" s="48"/>
      <c r="H17" s="50"/>
      <c r="J17" s="53">
        <v>14</v>
      </c>
      <c r="K17" s="53">
        <v>2</v>
      </c>
      <c r="L17" s="54" t="s">
        <v>149</v>
      </c>
      <c r="M17" s="56">
        <f>IF($F$17&lt;$F$16,"0,00%",-1+VLOOKUP($F$19,'Série Histórica'!$B$5:$Q$349,Painel!J17+1,0)/VLOOKUP($F$18,'Série Histórica'!$B$5:$Q$349,Painel!J17+1,0))</f>
        <v>0.2473856776288228</v>
      </c>
      <c r="T17" s="49"/>
      <c r="U17" s="50"/>
      <c r="V17" s="50"/>
      <c r="W17" s="50"/>
      <c r="X17" s="50"/>
      <c r="Y17" s="50"/>
      <c r="Z17" s="50"/>
    </row>
    <row r="18" spans="3:26" ht="14.25">
      <c r="C18" s="73"/>
      <c r="D18" s="70"/>
      <c r="E18" s="47"/>
      <c r="F18" s="77" t="str">
        <f>VLOOKUP(INCTFR!$K$286,'Série Histórica'!$A$5:$C$354,2,0)</f>
        <v>JULHO|21</v>
      </c>
      <c r="G18" s="48"/>
      <c r="H18" s="50"/>
      <c r="J18" s="53">
        <v>15</v>
      </c>
      <c r="K18" s="53">
        <v>3</v>
      </c>
      <c r="L18" s="54" t="s">
        <v>150</v>
      </c>
      <c r="M18" s="56">
        <f>IF($F$17&lt;$F$16,"0,00%",-1+VLOOKUP($F$19,'Série Histórica'!$B$5:$Q$349,Painel!J18+1,0)/VLOOKUP($F$18,'Série Histórica'!$B$5:$Q$349,Painel!J18+1,0))</f>
        <v>0.24660339130343156</v>
      </c>
      <c r="T18" s="49"/>
      <c r="U18" s="50"/>
      <c r="V18" s="50"/>
      <c r="W18" s="50"/>
      <c r="X18" s="50"/>
      <c r="Y18" s="50"/>
      <c r="Z18" s="50"/>
    </row>
    <row r="19" spans="3:26" ht="14.25">
      <c r="C19" s="78"/>
      <c r="D19" s="79"/>
      <c r="E19" s="47"/>
      <c r="F19" s="77" t="str">
        <f>VLOOKUP(INCTFR!$K$287,'Série Histórica'!$A$5:$C$354,2,0)</f>
        <v>JULHO|22</v>
      </c>
      <c r="G19" s="48"/>
      <c r="H19" s="50"/>
      <c r="O19" s="80"/>
      <c r="T19" s="49"/>
      <c r="U19" s="50"/>
      <c r="V19" s="50"/>
      <c r="W19" s="50"/>
      <c r="X19" s="50"/>
      <c r="Y19" s="50"/>
      <c r="Z19" s="50"/>
    </row>
    <row r="20" spans="3:26" ht="15.75">
      <c r="C20" s="79"/>
      <c r="D20" s="79"/>
      <c r="E20" s="80"/>
      <c r="F20" s="80"/>
      <c r="G20" s="48"/>
      <c r="H20" s="50"/>
      <c r="L20" s="55"/>
      <c r="M20" s="54"/>
      <c r="N20" s="54"/>
      <c r="O20" s="54"/>
      <c r="P20" s="54"/>
      <c r="Q20" s="54"/>
      <c r="R20" s="54"/>
      <c r="S20" s="54"/>
      <c r="T20" s="81"/>
      <c r="U20" s="82"/>
      <c r="V20" s="82"/>
      <c r="W20" s="82"/>
      <c r="X20" s="82"/>
      <c r="Y20" s="82"/>
      <c r="Z20" s="82"/>
    </row>
    <row r="21" spans="3:26" ht="14.25">
      <c r="C21" s="79"/>
      <c r="D21" s="79"/>
      <c r="E21" s="80"/>
      <c r="F21" s="80"/>
      <c r="G21" s="72"/>
      <c r="H21" s="50"/>
      <c r="L21" s="80"/>
      <c r="M21" s="80"/>
      <c r="N21" s="80"/>
      <c r="O21" s="80"/>
      <c r="T21" s="49"/>
      <c r="U21" s="50"/>
      <c r="V21" s="50"/>
      <c r="W21" s="50"/>
      <c r="X21" s="50"/>
      <c r="Y21" s="50"/>
      <c r="Z21" s="50"/>
    </row>
    <row r="22" spans="3:26" ht="14.25">
      <c r="C22" s="79"/>
      <c r="D22" s="79"/>
      <c r="E22" s="83"/>
      <c r="F22" s="83"/>
      <c r="G22" s="50"/>
      <c r="H22" s="50"/>
      <c r="L22" s="80"/>
      <c r="M22" s="80"/>
      <c r="N22" s="80"/>
      <c r="O22" s="80"/>
      <c r="T22" s="49"/>
      <c r="U22" s="50"/>
      <c r="V22" s="50"/>
      <c r="W22" s="50"/>
      <c r="X22" s="50"/>
      <c r="Y22" s="50"/>
      <c r="Z22" s="50"/>
    </row>
    <row r="23" spans="3:26" ht="14.25">
      <c r="C23" s="84"/>
      <c r="D23" s="84"/>
      <c r="E23" s="85"/>
      <c r="F23" s="85"/>
      <c r="G23" s="86"/>
      <c r="L23" s="80"/>
      <c r="M23" s="80"/>
      <c r="N23" s="80"/>
      <c r="O23" s="80"/>
      <c r="T23" s="49"/>
      <c r="U23" s="50"/>
      <c r="V23" s="50"/>
      <c r="W23" s="50"/>
      <c r="X23" s="50"/>
      <c r="Y23" s="50"/>
      <c r="Z23" s="50"/>
    </row>
    <row r="24" spans="3:26" ht="14.25">
      <c r="C24" s="84"/>
      <c r="D24" s="84"/>
      <c r="E24" s="85"/>
      <c r="F24" s="85"/>
      <c r="G24" s="86"/>
      <c r="L24" s="80"/>
      <c r="M24" s="80"/>
      <c r="N24" s="80"/>
      <c r="O24" s="80"/>
      <c r="T24" s="49"/>
      <c r="U24" s="50"/>
      <c r="V24" s="50"/>
      <c r="W24" s="50"/>
      <c r="X24" s="50"/>
      <c r="Y24" s="50"/>
      <c r="Z24" s="50"/>
    </row>
    <row r="25" spans="3:26" ht="14.25">
      <c r="C25" s="84"/>
      <c r="D25" s="84"/>
      <c r="E25" s="84"/>
      <c r="F25" s="84"/>
      <c r="L25" s="80"/>
      <c r="M25" s="80"/>
      <c r="N25" s="80"/>
      <c r="O25" s="80"/>
      <c r="T25" s="49"/>
      <c r="U25" s="50"/>
      <c r="V25" s="50"/>
      <c r="W25" s="50"/>
      <c r="X25" s="50"/>
      <c r="Y25" s="50"/>
      <c r="Z25" s="50"/>
    </row>
    <row r="26" spans="3:26" ht="14.25">
      <c r="C26" s="84"/>
      <c r="D26" s="84"/>
      <c r="E26" s="84"/>
      <c r="F26" s="84"/>
      <c r="L26" s="80"/>
      <c r="M26" s="80"/>
      <c r="N26" s="80"/>
      <c r="O26" s="80"/>
      <c r="T26" s="49"/>
      <c r="U26" s="50"/>
      <c r="V26" s="50"/>
      <c r="W26" s="50"/>
      <c r="X26" s="50"/>
      <c r="Y26" s="50"/>
      <c r="Z26" s="50"/>
    </row>
    <row r="27" spans="3:26" ht="14.25">
      <c r="C27" s="84"/>
      <c r="D27" s="84"/>
      <c r="E27" s="84"/>
      <c r="F27" s="84"/>
      <c r="L27" s="80"/>
      <c r="M27" s="80"/>
      <c r="N27" s="80"/>
      <c r="O27" s="80"/>
      <c r="T27" s="49"/>
      <c r="U27" s="50"/>
      <c r="V27" s="50"/>
      <c r="W27" s="50"/>
      <c r="X27" s="50"/>
      <c r="Y27" s="50"/>
      <c r="Z27" s="50"/>
    </row>
    <row r="28" spans="3:26" ht="14.25">
      <c r="C28" s="84"/>
      <c r="D28" s="84"/>
      <c r="E28" s="84"/>
      <c r="F28" s="84"/>
      <c r="L28" s="80"/>
      <c r="M28" s="80"/>
      <c r="N28" s="80"/>
      <c r="O28" s="80"/>
      <c r="T28" s="49"/>
      <c r="U28" s="50"/>
      <c r="V28" s="50"/>
      <c r="W28" s="50"/>
      <c r="X28" s="50"/>
      <c r="Y28" s="50"/>
      <c r="Z28" s="50"/>
    </row>
    <row r="29" spans="3:26" ht="14.25">
      <c r="C29" s="84"/>
      <c r="D29" s="84"/>
      <c r="E29" s="84"/>
      <c r="F29" s="84"/>
      <c r="L29" s="80"/>
      <c r="M29" s="80"/>
      <c r="N29" s="80"/>
      <c r="O29" s="80"/>
      <c r="T29" s="49"/>
      <c r="U29" s="50"/>
      <c r="V29" s="50"/>
      <c r="W29" s="50"/>
      <c r="X29" s="50"/>
      <c r="Y29" s="50"/>
      <c r="Z29" s="50"/>
    </row>
    <row r="30" spans="3:26" ht="14.25">
      <c r="C30" s="84"/>
      <c r="D30" s="84"/>
      <c r="E30" s="84"/>
      <c r="F30" s="84"/>
      <c r="L30" s="80"/>
      <c r="M30" s="80"/>
      <c r="N30" s="80"/>
      <c r="O30" s="80"/>
      <c r="T30" s="49"/>
      <c r="U30" s="50"/>
      <c r="V30" s="50"/>
      <c r="W30" s="50"/>
      <c r="X30" s="50"/>
      <c r="Y30" s="50"/>
      <c r="Z30" s="50"/>
    </row>
    <row r="31" spans="3:26" ht="14.25">
      <c r="C31" s="84"/>
      <c r="D31" s="84"/>
      <c r="E31" s="84"/>
      <c r="F31" s="84"/>
      <c r="L31" s="80"/>
      <c r="M31" s="80"/>
      <c r="N31" s="80"/>
      <c r="O31" s="80"/>
      <c r="T31" s="49"/>
      <c r="U31" s="50"/>
      <c r="V31" s="50"/>
      <c r="W31" s="50"/>
      <c r="X31" s="50"/>
      <c r="Y31" s="50"/>
      <c r="Z31" s="50"/>
    </row>
    <row r="32" spans="3:26" ht="14.25">
      <c r="C32" s="58"/>
      <c r="T32" s="49"/>
      <c r="U32" s="50"/>
      <c r="V32" s="50"/>
      <c r="W32" s="50"/>
      <c r="X32" s="50"/>
      <c r="Y32" s="50"/>
      <c r="Z32" s="50"/>
    </row>
    <row r="33" spans="3:26" ht="14.25">
      <c r="C33" s="58"/>
      <c r="D33" s="87"/>
      <c r="T33" s="49"/>
      <c r="U33" s="50"/>
      <c r="V33" s="50"/>
      <c r="W33" s="50"/>
      <c r="X33" s="50"/>
      <c r="Y33" s="50"/>
      <c r="Z33" s="50"/>
    </row>
    <row r="34" spans="3:26" ht="14.25">
      <c r="C34" s="58"/>
      <c r="D34" s="87"/>
      <c r="T34" s="49"/>
      <c r="U34" s="50"/>
      <c r="V34" s="50"/>
      <c r="W34" s="50"/>
      <c r="X34" s="50"/>
      <c r="Y34" s="50"/>
      <c r="Z34" s="50"/>
    </row>
    <row r="35" spans="3:26" ht="14.25">
      <c r="C35" s="58"/>
      <c r="D35" s="87"/>
      <c r="T35" s="49"/>
      <c r="U35" s="50"/>
      <c r="V35" s="50"/>
      <c r="W35" s="50"/>
      <c r="X35" s="50"/>
      <c r="Y35" s="50"/>
      <c r="Z35" s="50"/>
    </row>
    <row r="36" spans="3:26" ht="14.25">
      <c r="C36" s="280" t="s">
        <v>294</v>
      </c>
      <c r="D36" s="280"/>
      <c r="E36" s="280"/>
      <c r="F36" s="280"/>
      <c r="G36" s="280"/>
      <c r="H36" s="280"/>
      <c r="I36" s="280"/>
      <c r="T36" s="49"/>
      <c r="U36" s="50"/>
      <c r="V36" s="50"/>
      <c r="W36" s="50"/>
      <c r="X36" s="50"/>
      <c r="Y36" s="50"/>
      <c r="Z36" s="50"/>
    </row>
    <row r="37" spans="4:26" ht="14.25" customHeight="1">
      <c r="D37" s="88"/>
      <c r="E37" s="88"/>
      <c r="F37" s="88"/>
      <c r="G37" s="88"/>
      <c r="H37" s="88"/>
      <c r="I37" s="88"/>
      <c r="T37" s="49"/>
      <c r="U37" s="50"/>
      <c r="V37" s="50"/>
      <c r="W37" s="50"/>
      <c r="X37" s="50"/>
      <c r="Y37" s="50"/>
      <c r="Z37" s="50"/>
    </row>
    <row r="38" spans="3:26" ht="23.25" customHeight="1">
      <c r="C38" s="279" t="s">
        <v>298</v>
      </c>
      <c r="D38" s="279"/>
      <c r="E38" s="279"/>
      <c r="F38" s="279"/>
      <c r="G38" s="279"/>
      <c r="H38" s="279"/>
      <c r="I38" s="279"/>
      <c r="T38" s="49"/>
      <c r="U38" s="50"/>
      <c r="V38" s="50"/>
      <c r="W38" s="50"/>
      <c r="X38" s="50"/>
      <c r="Y38" s="50"/>
      <c r="Z38" s="50"/>
    </row>
    <row r="39" spans="3:26" ht="15" thickBot="1">
      <c r="C39" s="279"/>
      <c r="D39" s="279"/>
      <c r="E39" s="279"/>
      <c r="F39" s="279"/>
      <c r="G39" s="279"/>
      <c r="H39" s="279"/>
      <c r="I39" s="279"/>
      <c r="T39" s="49"/>
      <c r="U39" s="50"/>
      <c r="V39" s="50"/>
      <c r="W39" s="50"/>
      <c r="X39" s="50"/>
      <c r="Y39" s="50"/>
      <c r="Z39" s="50"/>
    </row>
    <row r="40" spans="3:26" ht="14.25">
      <c r="C40" s="89" t="s">
        <v>299</v>
      </c>
      <c r="D40" s="90"/>
      <c r="E40" s="90"/>
      <c r="F40" s="91" t="s">
        <v>300</v>
      </c>
      <c r="G40" s="92"/>
      <c r="H40" s="92"/>
      <c r="T40" s="49"/>
      <c r="U40" s="50"/>
      <c r="V40" s="50"/>
      <c r="W40" s="50"/>
      <c r="X40" s="50"/>
      <c r="Y40" s="50"/>
      <c r="Z40" s="50"/>
    </row>
    <row r="41" spans="3:26" ht="14.25">
      <c r="C41" s="93" t="s">
        <v>301</v>
      </c>
      <c r="D41" s="94"/>
      <c r="E41" s="95"/>
      <c r="F41" s="96" t="s">
        <v>302</v>
      </c>
      <c r="G41" s="97"/>
      <c r="H41" s="98"/>
      <c r="I41" s="87"/>
      <c r="T41" s="49"/>
      <c r="U41" s="50"/>
      <c r="V41" s="50"/>
      <c r="W41" s="50"/>
      <c r="X41" s="50"/>
      <c r="Y41" s="50"/>
      <c r="Z41" s="50"/>
    </row>
    <row r="42" spans="3:26" ht="14.25">
      <c r="C42" s="99" t="s">
        <v>303</v>
      </c>
      <c r="D42" s="100"/>
      <c r="E42" s="101"/>
      <c r="F42" s="96" t="s">
        <v>304</v>
      </c>
      <c r="G42" s="97"/>
      <c r="H42" s="98"/>
      <c r="T42" s="49"/>
      <c r="U42" s="50"/>
      <c r="V42" s="50"/>
      <c r="W42" s="50"/>
      <c r="X42" s="50"/>
      <c r="Y42" s="50"/>
      <c r="Z42" s="50"/>
    </row>
    <row r="43" spans="3:26" ht="14.25">
      <c r="C43" s="99" t="s">
        <v>305</v>
      </c>
      <c r="D43" s="100"/>
      <c r="E43" s="101"/>
      <c r="F43" s="96" t="s">
        <v>306</v>
      </c>
      <c r="G43" s="97"/>
      <c r="H43" s="98"/>
      <c r="T43" s="49"/>
      <c r="U43" s="50"/>
      <c r="V43" s="50"/>
      <c r="W43" s="50"/>
      <c r="X43" s="50"/>
      <c r="Y43" s="50"/>
      <c r="Z43" s="50"/>
    </row>
    <row r="44" spans="3:26" ht="15">
      <c r="C44" s="99" t="s">
        <v>307</v>
      </c>
      <c r="D44" s="100"/>
      <c r="E44" s="101"/>
      <c r="F44" s="102"/>
      <c r="G44" s="103"/>
      <c r="H44" s="104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/>
      <c r="V44" s="50"/>
      <c r="W44" s="50"/>
      <c r="X44" s="50"/>
      <c r="Y44" s="50"/>
      <c r="Z44" s="50"/>
    </row>
    <row r="45" spans="3:26" ht="15.75" thickBot="1">
      <c r="C45" s="105" t="s">
        <v>308</v>
      </c>
      <c r="D45" s="106"/>
      <c r="E45" s="107"/>
      <c r="F45" s="108"/>
      <c r="G45" s="109"/>
      <c r="H45" s="110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/>
      <c r="V45" s="50"/>
      <c r="W45" s="50"/>
      <c r="X45" s="50"/>
      <c r="Y45" s="50"/>
      <c r="Z45" s="50"/>
    </row>
    <row r="46" spans="3:26" ht="15">
      <c r="C46" s="86"/>
      <c r="D46" s="86"/>
      <c r="E46" s="111"/>
      <c r="F46" s="111"/>
      <c r="G46" s="111"/>
      <c r="H46" s="111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/>
      <c r="V46" s="50"/>
      <c r="W46" s="50"/>
      <c r="X46" s="50"/>
      <c r="Y46" s="50"/>
      <c r="Z46" s="50"/>
    </row>
    <row r="47" spans="3:26" ht="15">
      <c r="C47" s="88" t="s">
        <v>309</v>
      </c>
      <c r="D47" s="112"/>
      <c r="E47" s="113"/>
      <c r="F47" s="113"/>
      <c r="G47" s="113"/>
      <c r="H47" s="113"/>
      <c r="I47" s="111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/>
      <c r="V47" s="50"/>
      <c r="W47" s="50"/>
      <c r="X47" s="50"/>
      <c r="Y47" s="50"/>
      <c r="Z47" s="50"/>
    </row>
    <row r="48" spans="3:20" ht="14.25">
      <c r="C48" s="114" t="s">
        <v>310</v>
      </c>
      <c r="D48" s="112"/>
      <c r="E48" s="113"/>
      <c r="F48" s="113"/>
      <c r="G48" s="113"/>
      <c r="H48" s="113"/>
      <c r="I48" s="113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3:9" ht="14.25">
      <c r="C49" s="114" t="s">
        <v>311</v>
      </c>
      <c r="D49" s="115"/>
      <c r="E49" s="116"/>
      <c r="F49" s="116"/>
      <c r="G49" s="116"/>
      <c r="H49" s="116"/>
      <c r="I49" s="113"/>
    </row>
    <row r="50" spans="3:9" ht="14.25">
      <c r="C50" s="114" t="s">
        <v>312</v>
      </c>
      <c r="D50" s="115"/>
      <c r="E50" s="116"/>
      <c r="F50" s="116"/>
      <c r="G50" s="116"/>
      <c r="H50" s="116"/>
      <c r="I50" s="116"/>
    </row>
    <row r="51" ht="14.25">
      <c r="I51" s="116"/>
    </row>
  </sheetData>
  <sheetProtection password="ECF7" sheet="1"/>
  <mergeCells count="4">
    <mergeCell ref="C38:I39"/>
    <mergeCell ref="C36:I36"/>
    <mergeCell ref="C1:I1"/>
    <mergeCell ref="E13:G13"/>
  </mergeCells>
  <printOptions horizontalCentered="1"/>
  <pageMargins left="0.5118110236220472" right="0.5118110236220472" top="1.968503937007874" bottom="0.984251968503937" header="0.4330708661417323" footer="0.31496062992125984"/>
  <pageSetup fitToHeight="1" fitToWidth="1" horizontalDpi="600" verticalDpi="600" orientation="portrait" paperSize="9" scale="83" r:id="rId4"/>
  <headerFooter>
    <oddHeader>&amp;C&amp;G</oddHeader>
    <oddFooter>&amp;C&amp;"Calibri,Negrito"&amp;9
Associação Nacional do Transporte de Cargas e Logística | NTC&amp;8
&amp;"Calibri,Itálico"Sede: Rua da Gávea, 1390 – Vila Maria | CEP 02121-020 - São Paulo/SP&amp;"Calibri,Negrito"
&amp;"Calibri,Regular"&amp;9&amp;U&amp;K184782 www.ntc.org.br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9"/>
  <sheetViews>
    <sheetView showGridLines="0" zoomScalePageLayoutView="0" workbookViewId="0" topLeftCell="A320">
      <selection activeCell="I340" sqref="I340"/>
    </sheetView>
  </sheetViews>
  <sheetFormatPr defaultColWidth="9.00390625" defaultRowHeight="14.25"/>
  <cols>
    <col min="2" max="2" width="11.625" style="0" bestFit="1" customWidth="1"/>
  </cols>
  <sheetData>
    <row r="1" spans="8:15" ht="15" thickBot="1">
      <c r="H1" s="1"/>
      <c r="I1" s="1"/>
      <c r="J1" s="1"/>
      <c r="K1" s="1"/>
      <c r="L1" s="1"/>
      <c r="M1" s="1"/>
      <c r="N1" s="1"/>
      <c r="O1" s="1"/>
    </row>
    <row r="2" spans="1:15" ht="15.75" thickBot="1">
      <c r="A2" s="2">
        <v>1</v>
      </c>
      <c r="B2" s="3" t="s">
        <v>151</v>
      </c>
      <c r="C2" s="4">
        <v>39.872</v>
      </c>
      <c r="D2" s="4">
        <v>0</v>
      </c>
      <c r="E2" s="4">
        <v>0</v>
      </c>
      <c r="F2" s="4">
        <v>0</v>
      </c>
      <c r="G2" s="5">
        <v>0</v>
      </c>
      <c r="H2" s="6"/>
      <c r="I2" s="7"/>
      <c r="J2" s="7"/>
      <c r="K2" s="7"/>
      <c r="L2" s="7"/>
      <c r="M2" s="7"/>
      <c r="N2" s="7"/>
      <c r="O2" s="7"/>
    </row>
    <row r="3" spans="1:15" ht="15">
      <c r="A3" s="2">
        <f>A2+1</f>
        <v>2</v>
      </c>
      <c r="B3" s="121" t="s">
        <v>152</v>
      </c>
      <c r="C3" s="122">
        <v>39.965</v>
      </c>
      <c r="D3" s="122">
        <v>0</v>
      </c>
      <c r="E3" s="122">
        <v>0</v>
      </c>
      <c r="F3" s="122">
        <v>0</v>
      </c>
      <c r="G3" s="123">
        <v>0</v>
      </c>
      <c r="H3" s="6"/>
      <c r="I3" s="7"/>
      <c r="J3" s="7"/>
      <c r="K3" s="7"/>
      <c r="L3" s="7"/>
      <c r="M3" s="7"/>
      <c r="N3" s="7"/>
      <c r="O3" s="7"/>
    </row>
    <row r="4" spans="1:15" ht="15">
      <c r="A4" s="2">
        <f aca="true" t="shared" si="0" ref="A4:A67">A3+1</f>
        <v>3</v>
      </c>
      <c r="B4" s="124" t="s">
        <v>153</v>
      </c>
      <c r="C4" s="125">
        <v>40.091</v>
      </c>
      <c r="D4" s="125">
        <v>0</v>
      </c>
      <c r="E4" s="125">
        <v>0</v>
      </c>
      <c r="F4" s="125">
        <v>0</v>
      </c>
      <c r="G4" s="126">
        <v>0</v>
      </c>
      <c r="H4" s="6"/>
      <c r="I4" s="7"/>
      <c r="J4" s="7"/>
      <c r="K4" s="7"/>
      <c r="L4" s="7"/>
      <c r="M4" s="7"/>
      <c r="N4" s="7"/>
      <c r="O4" s="7"/>
    </row>
    <row r="5" spans="1:15" ht="15">
      <c r="A5" s="2">
        <f t="shared" si="0"/>
        <v>4</v>
      </c>
      <c r="B5" s="124" t="s">
        <v>154</v>
      </c>
      <c r="C5" s="125">
        <v>42.085</v>
      </c>
      <c r="D5" s="125">
        <v>0</v>
      </c>
      <c r="E5" s="125">
        <v>0</v>
      </c>
      <c r="F5" s="125">
        <v>0</v>
      </c>
      <c r="G5" s="126">
        <v>0</v>
      </c>
      <c r="H5" s="6"/>
      <c r="I5" s="7"/>
      <c r="J5" s="7"/>
      <c r="K5" s="7"/>
      <c r="L5" s="7"/>
      <c r="M5" s="7"/>
      <c r="N5" s="7"/>
      <c r="O5" s="7"/>
    </row>
    <row r="6" spans="1:15" ht="15">
      <c r="A6" s="2">
        <f t="shared" si="0"/>
        <v>5</v>
      </c>
      <c r="B6" s="124" t="s">
        <v>155</v>
      </c>
      <c r="C6" s="125">
        <v>44.207</v>
      </c>
      <c r="D6" s="125">
        <v>0</v>
      </c>
      <c r="E6" s="125">
        <v>0</v>
      </c>
      <c r="F6" s="125">
        <v>0</v>
      </c>
      <c r="G6" s="126">
        <v>0</v>
      </c>
      <c r="H6" s="6"/>
      <c r="I6" s="7"/>
      <c r="J6" s="7"/>
      <c r="K6" s="7"/>
      <c r="L6" s="7"/>
      <c r="M6" s="7"/>
      <c r="N6" s="7"/>
      <c r="O6" s="7"/>
    </row>
    <row r="7" spans="1:15" ht="15">
      <c r="A7" s="2">
        <f t="shared" si="0"/>
        <v>6</v>
      </c>
      <c r="B7" s="124" t="s">
        <v>156</v>
      </c>
      <c r="C7" s="125">
        <v>44.113</v>
      </c>
      <c r="D7" s="125">
        <v>0</v>
      </c>
      <c r="E7" s="125">
        <v>0</v>
      </c>
      <c r="F7" s="125">
        <v>0</v>
      </c>
      <c r="G7" s="126">
        <v>0</v>
      </c>
      <c r="H7" s="6"/>
      <c r="I7" s="7"/>
      <c r="J7" s="7"/>
      <c r="K7" s="7"/>
      <c r="L7" s="7"/>
      <c r="M7" s="7"/>
      <c r="N7" s="7"/>
      <c r="O7" s="7"/>
    </row>
    <row r="8" spans="1:15" ht="15">
      <c r="A8" s="2">
        <f t="shared" si="0"/>
        <v>7</v>
      </c>
      <c r="B8" s="124" t="s">
        <v>157</v>
      </c>
      <c r="C8" s="125">
        <v>45.005</v>
      </c>
      <c r="D8" s="125">
        <v>0</v>
      </c>
      <c r="E8" s="125">
        <v>0</v>
      </c>
      <c r="F8" s="125">
        <v>0</v>
      </c>
      <c r="G8" s="126">
        <v>0</v>
      </c>
      <c r="H8" s="6"/>
      <c r="I8" s="7"/>
      <c r="J8" s="7"/>
      <c r="K8" s="7"/>
      <c r="L8" s="7"/>
      <c r="M8" s="7"/>
      <c r="N8" s="7"/>
      <c r="O8" s="7"/>
    </row>
    <row r="9" spans="1:15" ht="15">
      <c r="A9" s="2">
        <f t="shared" si="0"/>
        <v>8</v>
      </c>
      <c r="B9" s="124" t="s">
        <v>158</v>
      </c>
      <c r="C9" s="125">
        <v>45.073</v>
      </c>
      <c r="D9" s="125">
        <v>0</v>
      </c>
      <c r="E9" s="125">
        <v>0</v>
      </c>
      <c r="F9" s="125">
        <v>0</v>
      </c>
      <c r="G9" s="126">
        <v>0</v>
      </c>
      <c r="H9" s="6"/>
      <c r="I9" s="8"/>
      <c r="J9" s="7"/>
      <c r="K9" s="7"/>
      <c r="L9" s="7"/>
      <c r="M9" s="7"/>
      <c r="N9" s="7"/>
      <c r="O9" s="7"/>
    </row>
    <row r="10" spans="1:15" ht="15">
      <c r="A10" s="2">
        <f t="shared" si="0"/>
        <v>9</v>
      </c>
      <c r="B10" s="124" t="s">
        <v>159</v>
      </c>
      <c r="C10" s="125">
        <v>47.606</v>
      </c>
      <c r="D10" s="125">
        <v>0</v>
      </c>
      <c r="E10" s="125">
        <v>0</v>
      </c>
      <c r="F10" s="125">
        <v>0</v>
      </c>
      <c r="G10" s="126">
        <v>0</v>
      </c>
      <c r="H10" s="6"/>
      <c r="I10" s="7"/>
      <c r="J10" s="7"/>
      <c r="K10" s="7"/>
      <c r="L10" s="7"/>
      <c r="M10" s="7"/>
      <c r="N10" s="7"/>
      <c r="O10" s="7"/>
    </row>
    <row r="11" spans="1:15" ht="15">
      <c r="A11" s="2">
        <f t="shared" si="0"/>
        <v>10</v>
      </c>
      <c r="B11" s="124" t="s">
        <v>160</v>
      </c>
      <c r="C11" s="125">
        <v>48.009</v>
      </c>
      <c r="D11" s="125">
        <v>0</v>
      </c>
      <c r="E11" s="125">
        <v>0</v>
      </c>
      <c r="F11" s="125">
        <v>0</v>
      </c>
      <c r="G11" s="126">
        <v>0</v>
      </c>
      <c r="H11" s="6"/>
      <c r="I11" s="7"/>
      <c r="J11" s="7"/>
      <c r="K11" s="7"/>
      <c r="L11" s="7"/>
      <c r="M11" s="7"/>
      <c r="N11" s="7"/>
      <c r="O11" s="7"/>
    </row>
    <row r="12" spans="1:15" ht="15">
      <c r="A12" s="2">
        <f t="shared" si="0"/>
        <v>11</v>
      </c>
      <c r="B12" s="124" t="s">
        <v>161</v>
      </c>
      <c r="C12" s="125">
        <v>48.067</v>
      </c>
      <c r="D12" s="125">
        <v>0</v>
      </c>
      <c r="E12" s="125">
        <v>0</v>
      </c>
      <c r="F12" s="125">
        <v>0</v>
      </c>
      <c r="G12" s="126">
        <v>0</v>
      </c>
      <c r="H12" s="6"/>
      <c r="I12" s="7"/>
      <c r="J12" s="7"/>
      <c r="K12" s="7"/>
      <c r="L12" s="7"/>
      <c r="M12" s="7"/>
      <c r="N12" s="7"/>
      <c r="O12" s="7"/>
    </row>
    <row r="13" spans="1:15" ht="15">
      <c r="A13" s="2">
        <f t="shared" si="0"/>
        <v>12</v>
      </c>
      <c r="B13" s="124" t="s">
        <v>162</v>
      </c>
      <c r="C13" s="125">
        <v>52.028</v>
      </c>
      <c r="D13" s="125">
        <v>0</v>
      </c>
      <c r="E13" s="125">
        <v>0</v>
      </c>
      <c r="F13" s="125">
        <v>0</v>
      </c>
      <c r="G13" s="126">
        <v>0</v>
      </c>
      <c r="H13" s="6"/>
      <c r="I13" s="7"/>
      <c r="J13" s="7"/>
      <c r="K13" s="7"/>
      <c r="L13" s="7"/>
      <c r="M13" s="7"/>
      <c r="N13" s="7"/>
      <c r="O13" s="7"/>
    </row>
    <row r="14" spans="1:15" ht="15">
      <c r="A14" s="2">
        <f t="shared" si="0"/>
        <v>13</v>
      </c>
      <c r="B14" s="124" t="s">
        <v>163</v>
      </c>
      <c r="C14" s="125">
        <v>55.21</v>
      </c>
      <c r="D14" s="125">
        <v>0</v>
      </c>
      <c r="E14" s="125">
        <v>0</v>
      </c>
      <c r="F14" s="125">
        <v>0</v>
      </c>
      <c r="G14" s="126">
        <v>0</v>
      </c>
      <c r="H14" s="6"/>
      <c r="I14" s="7"/>
      <c r="J14" s="7"/>
      <c r="K14" s="7"/>
      <c r="L14" s="7"/>
      <c r="M14" s="7"/>
      <c r="N14" s="7"/>
      <c r="O14" s="7"/>
    </row>
    <row r="15" spans="1:15" ht="15">
      <c r="A15" s="2">
        <f t="shared" si="0"/>
        <v>14</v>
      </c>
      <c r="B15" s="124" t="s">
        <v>164</v>
      </c>
      <c r="C15" s="125">
        <v>54.599</v>
      </c>
      <c r="D15" s="125">
        <v>0</v>
      </c>
      <c r="E15" s="125">
        <v>0</v>
      </c>
      <c r="F15" s="125">
        <v>0</v>
      </c>
      <c r="G15" s="126">
        <v>0</v>
      </c>
      <c r="H15" s="6"/>
      <c r="I15" s="7"/>
      <c r="J15" s="7"/>
      <c r="K15" s="7"/>
      <c r="L15" s="7"/>
      <c r="M15" s="7"/>
      <c r="N15" s="7"/>
      <c r="O15" s="7"/>
    </row>
    <row r="16" spans="1:15" ht="15">
      <c r="A16" s="2">
        <f t="shared" si="0"/>
        <v>15</v>
      </c>
      <c r="B16" s="124" t="s">
        <v>165</v>
      </c>
      <c r="C16" s="125">
        <v>54.452</v>
      </c>
      <c r="D16" s="125">
        <v>0</v>
      </c>
      <c r="E16" s="125">
        <v>0</v>
      </c>
      <c r="F16" s="125">
        <v>0</v>
      </c>
      <c r="G16" s="126">
        <v>0</v>
      </c>
      <c r="H16" s="6"/>
      <c r="I16" s="7"/>
      <c r="J16" s="7"/>
      <c r="K16" s="7"/>
      <c r="L16" s="7"/>
      <c r="M16" s="7"/>
      <c r="N16" s="7"/>
      <c r="O16" s="7"/>
    </row>
    <row r="17" spans="1:15" ht="15">
      <c r="A17" s="2">
        <f t="shared" si="0"/>
        <v>16</v>
      </c>
      <c r="B17" s="124" t="s">
        <v>166</v>
      </c>
      <c r="C17" s="125">
        <v>54.585</v>
      </c>
      <c r="D17" s="125">
        <v>0</v>
      </c>
      <c r="E17" s="125">
        <v>0</v>
      </c>
      <c r="F17" s="125">
        <v>0</v>
      </c>
      <c r="G17" s="126">
        <v>0</v>
      </c>
      <c r="H17" s="6"/>
      <c r="I17" s="7"/>
      <c r="J17" s="7"/>
      <c r="K17" s="7"/>
      <c r="L17" s="7"/>
      <c r="M17" s="7"/>
      <c r="N17" s="7"/>
      <c r="O17" s="7"/>
    </row>
    <row r="18" spans="1:15" ht="15">
      <c r="A18" s="2">
        <f t="shared" si="0"/>
        <v>17</v>
      </c>
      <c r="B18" s="124" t="s">
        <v>167</v>
      </c>
      <c r="C18" s="125">
        <v>54.478</v>
      </c>
      <c r="D18" s="125">
        <v>0</v>
      </c>
      <c r="E18" s="125">
        <v>0</v>
      </c>
      <c r="F18" s="125">
        <v>0</v>
      </c>
      <c r="G18" s="126">
        <v>0</v>
      </c>
      <c r="H18" s="6"/>
      <c r="I18" s="7"/>
      <c r="J18" s="7"/>
      <c r="K18" s="7"/>
      <c r="L18" s="7"/>
      <c r="M18" s="7"/>
      <c r="N18" s="7"/>
      <c r="O18" s="7"/>
    </row>
    <row r="19" spans="1:15" ht="15">
      <c r="A19" s="2">
        <f t="shared" si="0"/>
        <v>18</v>
      </c>
      <c r="B19" s="124" t="s">
        <v>168</v>
      </c>
      <c r="C19" s="125">
        <v>54.096</v>
      </c>
      <c r="D19" s="125">
        <v>0</v>
      </c>
      <c r="E19" s="125">
        <v>0</v>
      </c>
      <c r="F19" s="125">
        <v>0</v>
      </c>
      <c r="G19" s="126">
        <v>0</v>
      </c>
      <c r="H19" s="6"/>
      <c r="I19" s="7"/>
      <c r="J19" s="7"/>
      <c r="K19" s="7"/>
      <c r="L19" s="7"/>
      <c r="M19" s="7"/>
      <c r="N19" s="7"/>
      <c r="O19" s="7"/>
    </row>
    <row r="20" spans="1:15" ht="15">
      <c r="A20" s="2">
        <f t="shared" si="0"/>
        <v>19</v>
      </c>
      <c r="B20" s="124" t="s">
        <v>169</v>
      </c>
      <c r="C20" s="125">
        <v>54.073</v>
      </c>
      <c r="D20" s="125">
        <v>0</v>
      </c>
      <c r="E20" s="125">
        <v>0</v>
      </c>
      <c r="F20" s="125">
        <v>0</v>
      </c>
      <c r="G20" s="126">
        <v>0</v>
      </c>
      <c r="H20" s="6"/>
      <c r="I20" s="7"/>
      <c r="J20" s="7"/>
      <c r="K20" s="7"/>
      <c r="L20" s="7"/>
      <c r="M20" s="7"/>
      <c r="N20" s="7"/>
      <c r="O20" s="7"/>
    </row>
    <row r="21" spans="1:15" ht="15">
      <c r="A21" s="2">
        <f t="shared" si="0"/>
        <v>20</v>
      </c>
      <c r="B21" s="124" t="s">
        <v>170</v>
      </c>
      <c r="C21" s="125">
        <v>54.043</v>
      </c>
      <c r="D21" s="125">
        <v>0</v>
      </c>
      <c r="E21" s="125">
        <v>0</v>
      </c>
      <c r="F21" s="125">
        <v>0</v>
      </c>
      <c r="G21" s="126">
        <v>0</v>
      </c>
      <c r="H21" s="6"/>
      <c r="I21" s="7"/>
      <c r="J21" s="7"/>
      <c r="K21" s="7"/>
      <c r="L21" s="7"/>
      <c r="M21" s="7"/>
      <c r="N21" s="7"/>
      <c r="O21" s="7"/>
    </row>
    <row r="22" spans="1:15" ht="15">
      <c r="A22" s="2">
        <f t="shared" si="0"/>
        <v>21</v>
      </c>
      <c r="B22" s="124" t="s">
        <v>171</v>
      </c>
      <c r="C22" s="125">
        <v>54.141</v>
      </c>
      <c r="D22" s="125">
        <v>0</v>
      </c>
      <c r="E22" s="125">
        <v>0</v>
      </c>
      <c r="F22" s="125">
        <v>0</v>
      </c>
      <c r="G22" s="126">
        <v>0</v>
      </c>
      <c r="H22" s="6"/>
      <c r="I22" s="7"/>
      <c r="J22" s="7"/>
      <c r="K22" s="7"/>
      <c r="L22" s="7"/>
      <c r="M22" s="7"/>
      <c r="N22" s="7"/>
      <c r="O22" s="7"/>
    </row>
    <row r="23" spans="1:15" ht="15">
      <c r="A23" s="2">
        <f t="shared" si="0"/>
        <v>22</v>
      </c>
      <c r="B23" s="124" t="s">
        <v>172</v>
      </c>
      <c r="C23" s="125">
        <v>54.112</v>
      </c>
      <c r="D23" s="125">
        <v>0</v>
      </c>
      <c r="E23" s="125">
        <v>0</v>
      </c>
      <c r="F23" s="125">
        <v>0</v>
      </c>
      <c r="G23" s="126">
        <v>0</v>
      </c>
      <c r="H23" s="6"/>
      <c r="I23" s="7"/>
      <c r="J23" s="7"/>
      <c r="K23" s="7"/>
      <c r="L23" s="7"/>
      <c r="M23" s="7"/>
      <c r="N23" s="7"/>
      <c r="O23" s="7"/>
    </row>
    <row r="24" spans="1:15" ht="15">
      <c r="A24" s="2">
        <f t="shared" si="0"/>
        <v>23</v>
      </c>
      <c r="B24" s="124" t="s">
        <v>173</v>
      </c>
      <c r="C24" s="125">
        <v>54.066</v>
      </c>
      <c r="D24" s="125">
        <v>0</v>
      </c>
      <c r="E24" s="125">
        <v>0</v>
      </c>
      <c r="F24" s="125">
        <v>0</v>
      </c>
      <c r="G24" s="126">
        <v>0</v>
      </c>
      <c r="H24" s="6"/>
      <c r="I24" s="7"/>
      <c r="J24" s="7"/>
      <c r="K24" s="7"/>
      <c r="L24" s="7"/>
      <c r="M24" s="7"/>
      <c r="N24" s="7"/>
      <c r="O24" s="7"/>
    </row>
    <row r="25" spans="1:15" ht="15">
      <c r="A25" s="2">
        <f t="shared" si="0"/>
        <v>24</v>
      </c>
      <c r="B25" s="124" t="s">
        <v>174</v>
      </c>
      <c r="C25" s="125">
        <v>55.755</v>
      </c>
      <c r="D25" s="125">
        <v>0</v>
      </c>
      <c r="E25" s="125">
        <v>0</v>
      </c>
      <c r="F25" s="125">
        <v>0</v>
      </c>
      <c r="G25" s="126">
        <v>0</v>
      </c>
      <c r="H25" s="6"/>
      <c r="I25" s="7"/>
      <c r="J25" s="7"/>
      <c r="K25" s="7"/>
      <c r="L25" s="7"/>
      <c r="M25" s="7"/>
      <c r="N25" s="7"/>
      <c r="O25" s="7"/>
    </row>
    <row r="26" spans="1:15" ht="15">
      <c r="A26" s="2">
        <f t="shared" si="0"/>
        <v>25</v>
      </c>
      <c r="B26" s="124" t="s">
        <v>175</v>
      </c>
      <c r="C26" s="125">
        <v>55.633</v>
      </c>
      <c r="D26" s="125">
        <v>0</v>
      </c>
      <c r="E26" s="125">
        <v>0</v>
      </c>
      <c r="F26" s="125">
        <v>0</v>
      </c>
      <c r="G26" s="126">
        <v>0</v>
      </c>
      <c r="H26" s="6"/>
      <c r="I26" s="7"/>
      <c r="J26" s="7"/>
      <c r="K26" s="7"/>
      <c r="L26" s="7"/>
      <c r="M26" s="7"/>
      <c r="N26" s="7"/>
      <c r="O26" s="7"/>
    </row>
    <row r="27" spans="1:15" ht="15">
      <c r="A27" s="2">
        <f t="shared" si="0"/>
        <v>26</v>
      </c>
      <c r="B27" s="124" t="s">
        <v>176</v>
      </c>
      <c r="C27" s="125">
        <v>59.419</v>
      </c>
      <c r="D27" s="125">
        <v>0</v>
      </c>
      <c r="E27" s="125">
        <v>0</v>
      </c>
      <c r="F27" s="125">
        <v>0</v>
      </c>
      <c r="G27" s="126">
        <v>0</v>
      </c>
      <c r="H27" s="6"/>
      <c r="I27" s="7"/>
      <c r="J27" s="7"/>
      <c r="K27" s="7"/>
      <c r="L27" s="7"/>
      <c r="M27" s="7"/>
      <c r="N27" s="7"/>
      <c r="O27" s="7"/>
    </row>
    <row r="28" spans="1:15" ht="15">
      <c r="A28" s="2">
        <f t="shared" si="0"/>
        <v>27</v>
      </c>
      <c r="B28" s="124" t="s">
        <v>177</v>
      </c>
      <c r="C28" s="125">
        <v>61.99</v>
      </c>
      <c r="D28" s="125">
        <v>0</v>
      </c>
      <c r="E28" s="125">
        <v>0</v>
      </c>
      <c r="F28" s="125">
        <v>0</v>
      </c>
      <c r="G28" s="126">
        <v>0</v>
      </c>
      <c r="H28" s="6"/>
      <c r="I28" s="7"/>
      <c r="J28" s="7"/>
      <c r="K28" s="7"/>
      <c r="L28" s="7"/>
      <c r="M28" s="7"/>
      <c r="N28" s="7"/>
      <c r="O28" s="7"/>
    </row>
    <row r="29" spans="1:15" ht="15">
      <c r="A29" s="2">
        <f t="shared" si="0"/>
        <v>28</v>
      </c>
      <c r="B29" s="124" t="s">
        <v>178</v>
      </c>
      <c r="C29" s="125">
        <v>62.003</v>
      </c>
      <c r="D29" s="125">
        <v>0</v>
      </c>
      <c r="E29" s="125">
        <v>0</v>
      </c>
      <c r="F29" s="125">
        <v>0</v>
      </c>
      <c r="G29" s="126">
        <v>0</v>
      </c>
      <c r="H29" s="6"/>
      <c r="I29" s="7"/>
      <c r="J29" s="7"/>
      <c r="K29" s="7"/>
      <c r="L29" s="7"/>
      <c r="M29" s="7"/>
      <c r="N29" s="7"/>
      <c r="O29" s="7"/>
    </row>
    <row r="30" spans="1:15" ht="15">
      <c r="A30" s="2">
        <f t="shared" si="0"/>
        <v>29</v>
      </c>
      <c r="B30" s="124" t="s">
        <v>179</v>
      </c>
      <c r="C30" s="125">
        <v>62.066</v>
      </c>
      <c r="D30" s="125">
        <v>0</v>
      </c>
      <c r="E30" s="125">
        <v>0</v>
      </c>
      <c r="F30" s="125">
        <v>0</v>
      </c>
      <c r="G30" s="126">
        <v>0</v>
      </c>
      <c r="H30" s="6"/>
      <c r="I30" s="7"/>
      <c r="J30" s="7"/>
      <c r="K30" s="7"/>
      <c r="L30" s="7"/>
      <c r="M30" s="7"/>
      <c r="N30" s="7"/>
      <c r="O30" s="7"/>
    </row>
    <row r="31" spans="1:15" ht="15">
      <c r="A31" s="2">
        <f t="shared" si="0"/>
        <v>30</v>
      </c>
      <c r="B31" s="124" t="s">
        <v>180</v>
      </c>
      <c r="C31" s="125">
        <v>63.239</v>
      </c>
      <c r="D31" s="125">
        <v>0</v>
      </c>
      <c r="E31" s="125">
        <v>0</v>
      </c>
      <c r="F31" s="125">
        <v>0</v>
      </c>
      <c r="G31" s="126">
        <v>0</v>
      </c>
      <c r="H31" s="6"/>
      <c r="I31" s="7"/>
      <c r="J31" s="7"/>
      <c r="K31" s="7"/>
      <c r="L31" s="7"/>
      <c r="M31" s="7"/>
      <c r="N31" s="7"/>
      <c r="O31" s="7"/>
    </row>
    <row r="32" spans="1:15" ht="15">
      <c r="A32" s="2">
        <f t="shared" si="0"/>
        <v>31</v>
      </c>
      <c r="B32" s="124" t="s">
        <v>181</v>
      </c>
      <c r="C32" s="125">
        <v>63.457</v>
      </c>
      <c r="D32" s="125">
        <v>0</v>
      </c>
      <c r="E32" s="125">
        <v>0</v>
      </c>
      <c r="F32" s="125">
        <v>0</v>
      </c>
      <c r="G32" s="126">
        <v>0</v>
      </c>
      <c r="H32" s="6"/>
      <c r="I32" s="7"/>
      <c r="J32" s="7"/>
      <c r="K32" s="7"/>
      <c r="L32" s="7"/>
      <c r="M32" s="7"/>
      <c r="N32" s="7"/>
      <c r="O32" s="7"/>
    </row>
    <row r="33" spans="1:15" ht="15">
      <c r="A33" s="2">
        <f t="shared" si="0"/>
        <v>32</v>
      </c>
      <c r="B33" s="124" t="s">
        <v>182</v>
      </c>
      <c r="C33" s="125">
        <v>63.657</v>
      </c>
      <c r="D33" s="125">
        <v>0</v>
      </c>
      <c r="E33" s="125">
        <v>0</v>
      </c>
      <c r="F33" s="125">
        <v>0</v>
      </c>
      <c r="G33" s="126">
        <v>0</v>
      </c>
      <c r="H33" s="6"/>
      <c r="I33" s="7"/>
      <c r="J33" s="7"/>
      <c r="K33" s="7"/>
      <c r="L33" s="7"/>
      <c r="M33" s="7"/>
      <c r="N33" s="7"/>
      <c r="O33" s="7"/>
    </row>
    <row r="34" spans="1:15" ht="15">
      <c r="A34" s="2">
        <f t="shared" si="0"/>
        <v>33</v>
      </c>
      <c r="B34" s="124" t="s">
        <v>183</v>
      </c>
      <c r="C34" s="125">
        <v>63.517</v>
      </c>
      <c r="D34" s="125">
        <v>0</v>
      </c>
      <c r="E34" s="125">
        <v>0</v>
      </c>
      <c r="F34" s="125">
        <v>0</v>
      </c>
      <c r="G34" s="126">
        <v>0</v>
      </c>
      <c r="H34" s="6"/>
      <c r="I34" s="7"/>
      <c r="J34" s="7"/>
      <c r="K34" s="7"/>
      <c r="L34" s="7"/>
      <c r="M34" s="7"/>
      <c r="N34" s="7"/>
      <c r="O34" s="7"/>
    </row>
    <row r="35" spans="1:15" ht="15">
      <c r="A35" s="2">
        <f t="shared" si="0"/>
        <v>34</v>
      </c>
      <c r="B35" s="124" t="s">
        <v>184</v>
      </c>
      <c r="C35" s="125">
        <v>63.525</v>
      </c>
      <c r="D35" s="125">
        <v>0</v>
      </c>
      <c r="E35" s="125">
        <v>0</v>
      </c>
      <c r="F35" s="125">
        <v>0</v>
      </c>
      <c r="G35" s="126">
        <v>0</v>
      </c>
      <c r="H35" s="6"/>
      <c r="I35" s="7"/>
      <c r="J35" s="7"/>
      <c r="K35" s="7"/>
      <c r="L35" s="7"/>
      <c r="M35" s="7"/>
      <c r="N35" s="7"/>
      <c r="O35" s="7"/>
    </row>
    <row r="36" spans="1:15" ht="15">
      <c r="A36" s="2">
        <f t="shared" si="0"/>
        <v>35</v>
      </c>
      <c r="B36" s="124" t="s">
        <v>185</v>
      </c>
      <c r="C36" s="125">
        <v>63.549</v>
      </c>
      <c r="D36" s="125">
        <v>0</v>
      </c>
      <c r="E36" s="125">
        <v>0</v>
      </c>
      <c r="F36" s="125">
        <v>0</v>
      </c>
      <c r="G36" s="126">
        <v>0</v>
      </c>
      <c r="H36" s="6"/>
      <c r="I36" s="7"/>
      <c r="J36" s="7"/>
      <c r="K36" s="7"/>
      <c r="L36" s="7"/>
      <c r="M36" s="7"/>
      <c r="N36" s="7"/>
      <c r="O36" s="7"/>
    </row>
    <row r="37" spans="1:15" ht="15">
      <c r="A37" s="2">
        <f t="shared" si="0"/>
        <v>36</v>
      </c>
      <c r="B37" s="124" t="s">
        <v>186</v>
      </c>
      <c r="C37" s="125">
        <v>63.791</v>
      </c>
      <c r="D37" s="125">
        <v>0</v>
      </c>
      <c r="E37" s="125">
        <v>0</v>
      </c>
      <c r="F37" s="125">
        <v>0</v>
      </c>
      <c r="G37" s="126">
        <v>0</v>
      </c>
      <c r="H37" s="6"/>
      <c r="I37" s="7"/>
      <c r="J37" s="7"/>
      <c r="K37" s="7"/>
      <c r="L37" s="7"/>
      <c r="M37" s="7"/>
      <c r="N37" s="7"/>
      <c r="O37" s="7"/>
    </row>
    <row r="38" spans="1:15" ht="15">
      <c r="A38" s="2">
        <f t="shared" si="0"/>
        <v>37</v>
      </c>
      <c r="B38" s="124" t="s">
        <v>187</v>
      </c>
      <c r="C38" s="125">
        <v>66.271</v>
      </c>
      <c r="D38" s="125">
        <v>0</v>
      </c>
      <c r="E38" s="125">
        <v>0</v>
      </c>
      <c r="F38" s="125">
        <v>0</v>
      </c>
      <c r="G38" s="126">
        <v>0</v>
      </c>
      <c r="H38" s="6"/>
      <c r="I38" s="7"/>
      <c r="J38" s="7"/>
      <c r="K38" s="7"/>
      <c r="L38" s="7"/>
      <c r="M38" s="7"/>
      <c r="N38" s="7"/>
      <c r="O38" s="7"/>
    </row>
    <row r="39" spans="1:15" ht="15">
      <c r="A39" s="2">
        <f t="shared" si="0"/>
        <v>38</v>
      </c>
      <c r="B39" s="124" t="s">
        <v>188</v>
      </c>
      <c r="C39" s="125">
        <v>67.702</v>
      </c>
      <c r="D39" s="125">
        <v>0</v>
      </c>
      <c r="E39" s="125">
        <v>0</v>
      </c>
      <c r="F39" s="125">
        <v>0</v>
      </c>
      <c r="G39" s="126">
        <v>0</v>
      </c>
      <c r="H39" s="6"/>
      <c r="I39" s="7"/>
      <c r="J39" s="7"/>
      <c r="K39" s="7"/>
      <c r="L39" s="7"/>
      <c r="M39" s="7"/>
      <c r="N39" s="7"/>
      <c r="O39" s="7"/>
    </row>
    <row r="40" spans="1:15" ht="15">
      <c r="A40" s="2">
        <f t="shared" si="0"/>
        <v>39</v>
      </c>
      <c r="B40" s="124" t="s">
        <v>189</v>
      </c>
      <c r="C40" s="125">
        <v>67.596</v>
      </c>
      <c r="D40" s="125">
        <v>0</v>
      </c>
      <c r="E40" s="125">
        <v>0</v>
      </c>
      <c r="F40" s="125">
        <v>0</v>
      </c>
      <c r="G40" s="126">
        <v>0</v>
      </c>
      <c r="H40" s="6"/>
      <c r="I40" s="7"/>
      <c r="J40" s="7"/>
      <c r="K40" s="7"/>
      <c r="L40" s="7"/>
      <c r="M40" s="7"/>
      <c r="N40" s="7"/>
      <c r="O40" s="7"/>
    </row>
    <row r="41" spans="1:15" ht="15">
      <c r="A41" s="2">
        <f t="shared" si="0"/>
        <v>40</v>
      </c>
      <c r="B41" s="124" t="s">
        <v>190</v>
      </c>
      <c r="C41" s="125">
        <v>67.616</v>
      </c>
      <c r="D41" s="125">
        <v>0</v>
      </c>
      <c r="E41" s="125">
        <v>0</v>
      </c>
      <c r="F41" s="125">
        <v>0</v>
      </c>
      <c r="G41" s="126">
        <v>0</v>
      </c>
      <c r="H41" s="6"/>
      <c r="I41" s="7"/>
      <c r="J41" s="7"/>
      <c r="K41" s="7"/>
      <c r="L41" s="7"/>
      <c r="M41" s="7"/>
      <c r="N41" s="7"/>
      <c r="O41" s="7"/>
    </row>
    <row r="42" spans="1:15" ht="15">
      <c r="A42" s="2">
        <f t="shared" si="0"/>
        <v>41</v>
      </c>
      <c r="B42" s="124" t="s">
        <v>191</v>
      </c>
      <c r="C42" s="125">
        <v>67.673</v>
      </c>
      <c r="D42" s="125">
        <v>0</v>
      </c>
      <c r="E42" s="125">
        <v>0</v>
      </c>
      <c r="F42" s="125">
        <v>0</v>
      </c>
      <c r="G42" s="126">
        <v>0</v>
      </c>
      <c r="H42" s="6"/>
      <c r="I42" s="7"/>
      <c r="J42" s="7"/>
      <c r="K42" s="7"/>
      <c r="L42" s="7"/>
      <c r="M42" s="7"/>
      <c r="N42" s="7"/>
      <c r="O42" s="7"/>
    </row>
    <row r="43" spans="1:15" ht="15">
      <c r="A43" s="2">
        <f t="shared" si="0"/>
        <v>42</v>
      </c>
      <c r="B43" s="124" t="s">
        <v>192</v>
      </c>
      <c r="C43" s="125">
        <v>67.66</v>
      </c>
      <c r="D43" s="125">
        <v>0</v>
      </c>
      <c r="E43" s="125">
        <v>0</v>
      </c>
      <c r="F43" s="125">
        <v>0</v>
      </c>
      <c r="G43" s="126">
        <v>0</v>
      </c>
      <c r="H43" s="6"/>
      <c r="I43" s="7"/>
      <c r="J43" s="7"/>
      <c r="K43" s="7"/>
      <c r="L43" s="7"/>
      <c r="M43" s="7"/>
      <c r="N43" s="7"/>
      <c r="O43" s="7"/>
    </row>
    <row r="44" spans="1:15" ht="15">
      <c r="A44" s="2">
        <f t="shared" si="0"/>
        <v>43</v>
      </c>
      <c r="B44" s="124" t="s">
        <v>193</v>
      </c>
      <c r="C44" s="125">
        <v>67.621</v>
      </c>
      <c r="D44" s="125">
        <v>0</v>
      </c>
      <c r="E44" s="125">
        <v>0</v>
      </c>
      <c r="F44" s="125">
        <v>0</v>
      </c>
      <c r="G44" s="126">
        <v>0</v>
      </c>
      <c r="H44" s="6"/>
      <c r="I44" s="7"/>
      <c r="J44" s="7"/>
      <c r="K44" s="7"/>
      <c r="L44" s="7"/>
      <c r="M44" s="7"/>
      <c r="N44" s="7"/>
      <c r="O44" s="7"/>
    </row>
    <row r="45" spans="1:15" ht="15">
      <c r="A45" s="2">
        <f t="shared" si="0"/>
        <v>44</v>
      </c>
      <c r="B45" s="124" t="s">
        <v>194</v>
      </c>
      <c r="C45" s="125">
        <v>67.662</v>
      </c>
      <c r="D45" s="125">
        <v>0</v>
      </c>
      <c r="E45" s="125">
        <v>0</v>
      </c>
      <c r="F45" s="125">
        <v>0</v>
      </c>
      <c r="G45" s="126">
        <v>0</v>
      </c>
      <c r="H45" s="6"/>
      <c r="I45" s="7"/>
      <c r="J45" s="7"/>
      <c r="K45" s="7"/>
      <c r="L45" s="7"/>
      <c r="M45" s="7"/>
      <c r="N45" s="7"/>
      <c r="O45" s="7"/>
    </row>
    <row r="46" spans="1:15" ht="15">
      <c r="A46" s="2">
        <f t="shared" si="0"/>
        <v>45</v>
      </c>
      <c r="B46" s="124" t="s">
        <v>195</v>
      </c>
      <c r="C46" s="125">
        <v>67.473</v>
      </c>
      <c r="D46" s="125">
        <v>0</v>
      </c>
      <c r="E46" s="125">
        <v>0</v>
      </c>
      <c r="F46" s="125">
        <v>0</v>
      </c>
      <c r="G46" s="126">
        <v>0</v>
      </c>
      <c r="H46" s="6"/>
      <c r="I46" s="7"/>
      <c r="J46" s="7"/>
      <c r="K46" s="7"/>
      <c r="L46" s="7"/>
      <c r="M46" s="7"/>
      <c r="N46" s="7"/>
      <c r="O46" s="7"/>
    </row>
    <row r="47" spans="1:15" ht="15">
      <c r="A47" s="2">
        <f t="shared" si="0"/>
        <v>46</v>
      </c>
      <c r="B47" s="124" t="s">
        <v>196</v>
      </c>
      <c r="C47" s="125">
        <v>67.75</v>
      </c>
      <c r="D47" s="125">
        <v>0</v>
      </c>
      <c r="E47" s="125">
        <v>0</v>
      </c>
      <c r="F47" s="125">
        <v>0</v>
      </c>
      <c r="G47" s="126">
        <v>0</v>
      </c>
      <c r="H47" s="6"/>
      <c r="I47" s="7"/>
      <c r="J47" s="7"/>
      <c r="K47" s="7"/>
      <c r="L47" s="7"/>
      <c r="M47" s="7"/>
      <c r="N47" s="7"/>
      <c r="O47" s="7"/>
    </row>
    <row r="48" spans="1:15" ht="15">
      <c r="A48" s="2">
        <f t="shared" si="0"/>
        <v>47</v>
      </c>
      <c r="B48" s="124" t="s">
        <v>197</v>
      </c>
      <c r="C48" s="125">
        <v>68.133</v>
      </c>
      <c r="D48" s="125">
        <v>0</v>
      </c>
      <c r="E48" s="125">
        <v>0</v>
      </c>
      <c r="F48" s="125">
        <v>0</v>
      </c>
      <c r="G48" s="126">
        <v>0</v>
      </c>
      <c r="H48" s="6"/>
      <c r="I48" s="7"/>
      <c r="J48" s="7"/>
      <c r="K48" s="7"/>
      <c r="L48" s="7"/>
      <c r="M48" s="7"/>
      <c r="N48" s="7"/>
      <c r="O48" s="7"/>
    </row>
    <row r="49" spans="1:15" ht="15">
      <c r="A49" s="2">
        <f t="shared" si="0"/>
        <v>48</v>
      </c>
      <c r="B49" s="124" t="s">
        <v>198</v>
      </c>
      <c r="C49" s="125">
        <v>68.066</v>
      </c>
      <c r="D49" s="125">
        <v>0</v>
      </c>
      <c r="E49" s="125">
        <v>0</v>
      </c>
      <c r="F49" s="125">
        <v>0</v>
      </c>
      <c r="G49" s="126">
        <v>0</v>
      </c>
      <c r="H49" s="6"/>
      <c r="I49" s="7"/>
      <c r="J49" s="7"/>
      <c r="K49" s="7"/>
      <c r="L49" s="7"/>
      <c r="M49" s="7"/>
      <c r="N49" s="7"/>
      <c r="O49" s="7"/>
    </row>
    <row r="50" spans="1:15" ht="15">
      <c r="A50" s="2">
        <f t="shared" si="0"/>
        <v>49</v>
      </c>
      <c r="B50" s="124" t="s">
        <v>199</v>
      </c>
      <c r="C50" s="125">
        <v>68.046</v>
      </c>
      <c r="D50" s="125">
        <v>0</v>
      </c>
      <c r="E50" s="125">
        <v>0</v>
      </c>
      <c r="F50" s="125">
        <v>0</v>
      </c>
      <c r="G50" s="126">
        <v>0</v>
      </c>
      <c r="H50" s="6"/>
      <c r="I50" s="7"/>
      <c r="J50" s="7"/>
      <c r="K50" s="7"/>
      <c r="L50" s="7"/>
      <c r="M50" s="7"/>
      <c r="N50" s="7"/>
      <c r="O50" s="7"/>
    </row>
    <row r="51" spans="1:15" ht="15">
      <c r="A51" s="2">
        <f t="shared" si="0"/>
        <v>50</v>
      </c>
      <c r="B51" s="124" t="s">
        <v>200</v>
      </c>
      <c r="C51" s="125">
        <v>68.471</v>
      </c>
      <c r="D51" s="125">
        <v>0</v>
      </c>
      <c r="E51" s="125">
        <v>0</v>
      </c>
      <c r="F51" s="125">
        <v>0</v>
      </c>
      <c r="G51" s="126">
        <v>0</v>
      </c>
      <c r="H51" s="6"/>
      <c r="I51" s="7"/>
      <c r="J51" s="7"/>
      <c r="K51" s="7"/>
      <c r="L51" s="7"/>
      <c r="M51" s="7"/>
      <c r="N51" s="7"/>
      <c r="O51" s="7"/>
    </row>
    <row r="52" spans="1:15" ht="15">
      <c r="A52" s="2">
        <f t="shared" si="0"/>
        <v>51</v>
      </c>
      <c r="B52" s="124" t="s">
        <v>201</v>
      </c>
      <c r="C52" s="125">
        <v>69.761</v>
      </c>
      <c r="D52" s="125">
        <v>0</v>
      </c>
      <c r="E52" s="125">
        <v>0</v>
      </c>
      <c r="F52" s="125">
        <v>0</v>
      </c>
      <c r="G52" s="126">
        <v>0</v>
      </c>
      <c r="H52" s="6"/>
      <c r="I52" s="7"/>
      <c r="J52" s="7"/>
      <c r="K52" s="7"/>
      <c r="L52" s="7"/>
      <c r="M52" s="7"/>
      <c r="N52" s="7"/>
      <c r="O52" s="7"/>
    </row>
    <row r="53" spans="1:15" ht="15">
      <c r="A53" s="2">
        <f t="shared" si="0"/>
        <v>52</v>
      </c>
      <c r="B53" s="124" t="s">
        <v>202</v>
      </c>
      <c r="C53" s="125">
        <v>69.822</v>
      </c>
      <c r="D53" s="125">
        <v>0</v>
      </c>
      <c r="E53" s="125">
        <v>0</v>
      </c>
      <c r="F53" s="125">
        <v>0</v>
      </c>
      <c r="G53" s="126">
        <v>0</v>
      </c>
      <c r="H53" s="6"/>
      <c r="I53" s="7"/>
      <c r="J53" s="7"/>
      <c r="K53" s="7"/>
      <c r="L53" s="7"/>
      <c r="M53" s="7"/>
      <c r="N53" s="7"/>
      <c r="O53" s="7"/>
    </row>
    <row r="54" spans="1:15" ht="15">
      <c r="A54" s="2">
        <f t="shared" si="0"/>
        <v>53</v>
      </c>
      <c r="B54" s="124" t="s">
        <v>203</v>
      </c>
      <c r="C54" s="125">
        <v>69.778</v>
      </c>
      <c r="D54" s="125">
        <v>0</v>
      </c>
      <c r="E54" s="125">
        <v>0</v>
      </c>
      <c r="F54" s="125">
        <v>0</v>
      </c>
      <c r="G54" s="126">
        <v>0</v>
      </c>
      <c r="H54" s="6"/>
      <c r="I54" s="7"/>
      <c r="J54" s="7"/>
      <c r="K54" s="7"/>
      <c r="L54" s="7"/>
      <c r="M54" s="7"/>
      <c r="N54" s="7"/>
      <c r="O54" s="7"/>
    </row>
    <row r="55" spans="1:15" ht="15">
      <c r="A55" s="2">
        <f t="shared" si="0"/>
        <v>54</v>
      </c>
      <c r="B55" s="124" t="s">
        <v>204</v>
      </c>
      <c r="C55" s="125">
        <v>69.834</v>
      </c>
      <c r="D55" s="125">
        <v>0</v>
      </c>
      <c r="E55" s="125">
        <v>0</v>
      </c>
      <c r="F55" s="125">
        <v>0</v>
      </c>
      <c r="G55" s="126">
        <v>0</v>
      </c>
      <c r="H55" s="6"/>
      <c r="I55" s="7"/>
      <c r="J55" s="7"/>
      <c r="K55" s="7"/>
      <c r="L55" s="7"/>
      <c r="M55" s="7"/>
      <c r="N55" s="7"/>
      <c r="O55" s="7"/>
    </row>
    <row r="56" spans="1:15" ht="15">
      <c r="A56" s="2">
        <f t="shared" si="0"/>
        <v>55</v>
      </c>
      <c r="B56" s="124" t="s">
        <v>205</v>
      </c>
      <c r="C56" s="125">
        <v>69.6</v>
      </c>
      <c r="D56" s="125">
        <v>0</v>
      </c>
      <c r="E56" s="125">
        <v>0</v>
      </c>
      <c r="F56" s="125">
        <v>0</v>
      </c>
      <c r="G56" s="126">
        <v>0</v>
      </c>
      <c r="H56" s="6"/>
      <c r="I56" s="7"/>
      <c r="J56" s="7"/>
      <c r="K56" s="7"/>
      <c r="L56" s="7"/>
      <c r="M56" s="7"/>
      <c r="N56" s="7"/>
      <c r="O56" s="7"/>
    </row>
    <row r="57" spans="1:15" ht="15">
      <c r="A57" s="2">
        <f t="shared" si="0"/>
        <v>56</v>
      </c>
      <c r="B57" s="124" t="s">
        <v>206</v>
      </c>
      <c r="C57" s="125">
        <v>69.809</v>
      </c>
      <c r="D57" s="125">
        <v>0</v>
      </c>
      <c r="E57" s="125">
        <v>0</v>
      </c>
      <c r="F57" s="125">
        <v>0</v>
      </c>
      <c r="G57" s="126">
        <v>0</v>
      </c>
      <c r="H57" s="6"/>
      <c r="I57" s="7"/>
      <c r="J57" s="7"/>
      <c r="K57" s="7"/>
      <c r="L57" s="7"/>
      <c r="M57" s="7"/>
      <c r="N57" s="7"/>
      <c r="O57" s="7"/>
    </row>
    <row r="58" spans="1:15" ht="15">
      <c r="A58" s="2">
        <f t="shared" si="0"/>
        <v>57</v>
      </c>
      <c r="B58" s="124" t="s">
        <v>207</v>
      </c>
      <c r="C58" s="125">
        <v>70.012</v>
      </c>
      <c r="D58" s="125">
        <v>0</v>
      </c>
      <c r="E58" s="125">
        <v>0</v>
      </c>
      <c r="F58" s="125">
        <v>0</v>
      </c>
      <c r="G58" s="126">
        <v>0</v>
      </c>
      <c r="H58" s="6"/>
      <c r="I58" s="7"/>
      <c r="J58" s="7"/>
      <c r="K58" s="7"/>
      <c r="L58" s="7"/>
      <c r="M58" s="7"/>
      <c r="N58" s="7"/>
      <c r="O58" s="7"/>
    </row>
    <row r="59" spans="1:15" ht="15">
      <c r="A59" s="2">
        <f t="shared" si="0"/>
        <v>58</v>
      </c>
      <c r="B59" s="124" t="s">
        <v>208</v>
      </c>
      <c r="C59" s="125">
        <v>70.461</v>
      </c>
      <c r="D59" s="125">
        <v>0</v>
      </c>
      <c r="E59" s="125">
        <v>0</v>
      </c>
      <c r="F59" s="125">
        <v>0</v>
      </c>
      <c r="G59" s="126">
        <v>0</v>
      </c>
      <c r="H59" s="6"/>
      <c r="I59" s="7"/>
      <c r="J59" s="7"/>
      <c r="K59" s="7"/>
      <c r="L59" s="7"/>
      <c r="M59" s="7"/>
      <c r="N59" s="7"/>
      <c r="O59" s="7"/>
    </row>
    <row r="60" spans="1:15" ht="15">
      <c r="A60" s="2">
        <f t="shared" si="0"/>
        <v>59</v>
      </c>
      <c r="B60" s="124" t="s">
        <v>209</v>
      </c>
      <c r="C60" s="125">
        <v>70.494</v>
      </c>
      <c r="D60" s="125">
        <v>0</v>
      </c>
      <c r="E60" s="125">
        <v>0</v>
      </c>
      <c r="F60" s="125">
        <v>0</v>
      </c>
      <c r="G60" s="126">
        <v>0</v>
      </c>
      <c r="H60" s="6"/>
      <c r="I60" s="7"/>
      <c r="J60" s="7"/>
      <c r="K60" s="7"/>
      <c r="L60" s="7"/>
      <c r="M60" s="7"/>
      <c r="N60" s="7"/>
      <c r="O60" s="7"/>
    </row>
    <row r="61" spans="1:15" ht="15">
      <c r="A61" s="2">
        <f t="shared" si="0"/>
        <v>60</v>
      </c>
      <c r="B61" s="124" t="s">
        <v>210</v>
      </c>
      <c r="C61" s="125">
        <v>71.577</v>
      </c>
      <c r="D61" s="125">
        <v>0</v>
      </c>
      <c r="E61" s="125">
        <v>0</v>
      </c>
      <c r="F61" s="125">
        <v>0</v>
      </c>
      <c r="G61" s="126">
        <v>0</v>
      </c>
      <c r="H61" s="6"/>
      <c r="I61" s="7"/>
      <c r="J61" s="7"/>
      <c r="K61" s="7"/>
      <c r="L61" s="7"/>
      <c r="M61" s="7"/>
      <c r="N61" s="7"/>
      <c r="O61" s="7"/>
    </row>
    <row r="62" spans="1:15" ht="15">
      <c r="A62" s="2">
        <f t="shared" si="0"/>
        <v>61</v>
      </c>
      <c r="B62" s="124" t="s">
        <v>211</v>
      </c>
      <c r="C62" s="125">
        <v>71.817</v>
      </c>
      <c r="D62" s="125">
        <v>0</v>
      </c>
      <c r="E62" s="125">
        <v>0</v>
      </c>
      <c r="F62" s="125">
        <v>0</v>
      </c>
      <c r="G62" s="126">
        <v>0</v>
      </c>
      <c r="H62" s="6"/>
      <c r="I62" s="7"/>
      <c r="J62" s="7"/>
      <c r="K62" s="7"/>
      <c r="L62" s="7"/>
      <c r="M62" s="7"/>
      <c r="N62" s="7"/>
      <c r="O62" s="7"/>
    </row>
    <row r="63" spans="1:15" ht="15">
      <c r="A63" s="2">
        <f t="shared" si="0"/>
        <v>62</v>
      </c>
      <c r="B63" s="124" t="s">
        <v>212</v>
      </c>
      <c r="C63" s="125">
        <v>72.377</v>
      </c>
      <c r="D63" s="125">
        <v>0</v>
      </c>
      <c r="E63" s="125">
        <v>0</v>
      </c>
      <c r="F63" s="125">
        <v>0</v>
      </c>
      <c r="G63" s="126">
        <v>0</v>
      </c>
      <c r="H63" s="6"/>
      <c r="I63" s="7"/>
      <c r="J63" s="7"/>
      <c r="K63" s="7"/>
      <c r="L63" s="7"/>
      <c r="M63" s="7"/>
      <c r="N63" s="7"/>
      <c r="O63" s="7"/>
    </row>
    <row r="64" spans="1:15" ht="15">
      <c r="A64" s="2">
        <f t="shared" si="0"/>
        <v>63</v>
      </c>
      <c r="B64" s="124" t="s">
        <v>213</v>
      </c>
      <c r="C64" s="125">
        <v>72.404</v>
      </c>
      <c r="D64" s="125">
        <v>0</v>
      </c>
      <c r="E64" s="125">
        <v>0</v>
      </c>
      <c r="F64" s="125">
        <v>0</v>
      </c>
      <c r="G64" s="126">
        <v>0</v>
      </c>
      <c r="H64" s="6"/>
      <c r="I64" s="7"/>
      <c r="J64" s="7"/>
      <c r="K64" s="7"/>
      <c r="L64" s="7"/>
      <c r="M64" s="7"/>
      <c r="N64" s="7"/>
      <c r="O64" s="7"/>
    </row>
    <row r="65" spans="1:15" ht="15">
      <c r="A65" s="2">
        <f t="shared" si="0"/>
        <v>64</v>
      </c>
      <c r="B65" s="124" t="s">
        <v>214</v>
      </c>
      <c r="C65" s="125">
        <v>72.618</v>
      </c>
      <c r="D65" s="125">
        <v>0</v>
      </c>
      <c r="E65" s="125">
        <v>0</v>
      </c>
      <c r="F65" s="125">
        <v>0</v>
      </c>
      <c r="G65" s="126">
        <v>0</v>
      </c>
      <c r="H65" s="6"/>
      <c r="I65" s="7"/>
      <c r="J65" s="7"/>
      <c r="K65" s="7"/>
      <c r="L65" s="7"/>
      <c r="M65" s="7"/>
      <c r="N65" s="7"/>
      <c r="O65" s="7"/>
    </row>
    <row r="66" spans="1:15" ht="15">
      <c r="A66" s="2">
        <f t="shared" si="0"/>
        <v>65</v>
      </c>
      <c r="B66" s="124" t="s">
        <v>215</v>
      </c>
      <c r="C66" s="125">
        <v>72.858</v>
      </c>
      <c r="D66" s="125">
        <v>0</v>
      </c>
      <c r="E66" s="125">
        <v>0</v>
      </c>
      <c r="F66" s="125">
        <v>0</v>
      </c>
      <c r="G66" s="126">
        <v>0</v>
      </c>
      <c r="H66" s="6"/>
      <c r="I66" s="7"/>
      <c r="J66" s="7"/>
      <c r="K66" s="7"/>
      <c r="L66" s="7"/>
      <c r="M66" s="7"/>
      <c r="N66" s="7"/>
      <c r="O66" s="7"/>
    </row>
    <row r="67" spans="1:15" ht="15">
      <c r="A67" s="2">
        <f t="shared" si="0"/>
        <v>66</v>
      </c>
      <c r="B67" s="124" t="s">
        <v>216</v>
      </c>
      <c r="C67" s="125">
        <v>73.062</v>
      </c>
      <c r="D67" s="125">
        <v>0</v>
      </c>
      <c r="E67" s="125">
        <v>0</v>
      </c>
      <c r="F67" s="125">
        <v>0</v>
      </c>
      <c r="G67" s="126">
        <v>0</v>
      </c>
      <c r="H67" s="6"/>
      <c r="I67" s="7"/>
      <c r="J67" s="7"/>
      <c r="K67" s="7"/>
      <c r="L67" s="7"/>
      <c r="M67" s="7"/>
      <c r="N67" s="7"/>
      <c r="O67" s="7"/>
    </row>
    <row r="68" spans="1:15" ht="15">
      <c r="A68" s="2">
        <f aca="true" t="shared" si="1" ref="A68:A131">A67+1</f>
        <v>67</v>
      </c>
      <c r="B68" s="124" t="s">
        <v>217</v>
      </c>
      <c r="C68" s="125">
        <v>72.816</v>
      </c>
      <c r="D68" s="125">
        <v>0</v>
      </c>
      <c r="E68" s="125">
        <v>0</v>
      </c>
      <c r="F68" s="125">
        <v>0</v>
      </c>
      <c r="G68" s="126">
        <v>0</v>
      </c>
      <c r="H68" s="6"/>
      <c r="I68" s="7"/>
      <c r="J68" s="7"/>
      <c r="K68" s="7"/>
      <c r="L68" s="7"/>
      <c r="M68" s="7"/>
      <c r="N68" s="7"/>
      <c r="O68" s="7"/>
    </row>
    <row r="69" spans="1:15" ht="15">
      <c r="A69" s="2">
        <f t="shared" si="1"/>
        <v>68</v>
      </c>
      <c r="B69" s="124" t="s">
        <v>218</v>
      </c>
      <c r="C69" s="125">
        <v>73.173</v>
      </c>
      <c r="D69" s="125">
        <v>0</v>
      </c>
      <c r="E69" s="125">
        <v>0</v>
      </c>
      <c r="F69" s="125">
        <v>0</v>
      </c>
      <c r="G69" s="126">
        <v>0</v>
      </c>
      <c r="H69" s="6"/>
      <c r="I69" s="7"/>
      <c r="J69" s="7"/>
      <c r="K69" s="7"/>
      <c r="L69" s="7"/>
      <c r="M69" s="7"/>
      <c r="N69" s="7"/>
      <c r="O69" s="7"/>
    </row>
    <row r="70" spans="1:15" ht="15">
      <c r="A70" s="2">
        <f t="shared" si="1"/>
        <v>69</v>
      </c>
      <c r="B70" s="124" t="s">
        <v>219</v>
      </c>
      <c r="C70" s="125">
        <v>73.1</v>
      </c>
      <c r="D70" s="125">
        <v>0</v>
      </c>
      <c r="E70" s="125">
        <v>0</v>
      </c>
      <c r="F70" s="125">
        <v>0</v>
      </c>
      <c r="G70" s="126">
        <v>0</v>
      </c>
      <c r="H70" s="6"/>
      <c r="I70" s="7"/>
      <c r="J70" s="7"/>
      <c r="K70" s="7"/>
      <c r="L70" s="7"/>
      <c r="M70" s="7"/>
      <c r="N70" s="7"/>
      <c r="O70" s="7"/>
    </row>
    <row r="71" spans="1:15" ht="15">
      <c r="A71" s="2">
        <f t="shared" si="1"/>
        <v>70</v>
      </c>
      <c r="B71" s="124" t="s">
        <v>220</v>
      </c>
      <c r="C71" s="125">
        <v>196.558</v>
      </c>
      <c r="D71" s="125">
        <v>0</v>
      </c>
      <c r="E71" s="125">
        <v>0</v>
      </c>
      <c r="F71" s="125">
        <v>0</v>
      </c>
      <c r="G71" s="126">
        <v>0</v>
      </c>
      <c r="H71" s="6"/>
      <c r="I71" s="7"/>
      <c r="J71" s="7"/>
      <c r="K71" s="7"/>
      <c r="L71" s="7"/>
      <c r="M71" s="7"/>
      <c r="N71" s="7"/>
      <c r="O71" s="7"/>
    </row>
    <row r="72" spans="1:15" ht="15">
      <c r="A72" s="2">
        <f t="shared" si="1"/>
        <v>71</v>
      </c>
      <c r="B72" s="124" t="s">
        <v>221</v>
      </c>
      <c r="C72" s="125">
        <v>195.684</v>
      </c>
      <c r="D72" s="125">
        <v>0</v>
      </c>
      <c r="E72" s="125">
        <v>0</v>
      </c>
      <c r="F72" s="125">
        <v>0</v>
      </c>
      <c r="G72" s="126">
        <v>0</v>
      </c>
      <c r="H72" s="6"/>
      <c r="I72" s="7"/>
      <c r="J72" s="7"/>
      <c r="K72" s="7"/>
      <c r="L72" s="7"/>
      <c r="M72" s="7"/>
      <c r="N72" s="7"/>
      <c r="O72" s="7"/>
    </row>
    <row r="73" spans="1:15" ht="15">
      <c r="A73" s="2">
        <f t="shared" si="1"/>
        <v>72</v>
      </c>
      <c r="B73" s="124" t="s">
        <v>222</v>
      </c>
      <c r="C73" s="125">
        <v>196.546</v>
      </c>
      <c r="D73" s="125">
        <v>0</v>
      </c>
      <c r="E73" s="125">
        <v>0</v>
      </c>
      <c r="F73" s="125">
        <v>0</v>
      </c>
      <c r="G73" s="126">
        <v>0</v>
      </c>
      <c r="H73" s="6"/>
      <c r="I73" s="7"/>
      <c r="J73" s="7"/>
      <c r="K73" s="7"/>
      <c r="L73" s="7"/>
      <c r="M73" s="7"/>
      <c r="N73" s="7"/>
      <c r="O73" s="7"/>
    </row>
    <row r="74" spans="1:15" ht="15">
      <c r="A74" s="2">
        <f t="shared" si="1"/>
        <v>73</v>
      </c>
      <c r="B74" s="124" t="s">
        <v>223</v>
      </c>
      <c r="C74" s="125">
        <v>200.477</v>
      </c>
      <c r="D74" s="125">
        <v>0</v>
      </c>
      <c r="E74" s="125">
        <v>0</v>
      </c>
      <c r="F74" s="125">
        <v>0</v>
      </c>
      <c r="G74" s="126">
        <v>0</v>
      </c>
      <c r="H74" s="6"/>
      <c r="I74" s="7"/>
      <c r="J74" s="7"/>
      <c r="K74" s="7"/>
      <c r="L74" s="7"/>
      <c r="M74" s="7"/>
      <c r="N74" s="7"/>
      <c r="O74" s="7"/>
    </row>
    <row r="75" spans="1:15" ht="15">
      <c r="A75" s="2">
        <f t="shared" si="1"/>
        <v>74</v>
      </c>
      <c r="B75" s="124" t="s">
        <v>224</v>
      </c>
      <c r="C75" s="125">
        <v>201.01</v>
      </c>
      <c r="D75" s="125">
        <v>0</v>
      </c>
      <c r="E75" s="125">
        <v>0</v>
      </c>
      <c r="F75" s="125">
        <v>0</v>
      </c>
      <c r="G75" s="126">
        <v>0</v>
      </c>
      <c r="H75" s="6"/>
      <c r="I75" s="7"/>
      <c r="J75" s="7"/>
      <c r="K75" s="7"/>
      <c r="L75" s="7"/>
      <c r="M75" s="7"/>
      <c r="N75" s="7"/>
      <c r="O75" s="7"/>
    </row>
    <row r="76" spans="1:15" ht="15">
      <c r="A76" s="2">
        <f t="shared" si="1"/>
        <v>75</v>
      </c>
      <c r="B76" s="124" t="s">
        <v>225</v>
      </c>
      <c r="C76" s="125">
        <v>200.701</v>
      </c>
      <c r="D76" s="125">
        <v>0</v>
      </c>
      <c r="E76" s="125">
        <v>0</v>
      </c>
      <c r="F76" s="125">
        <v>0</v>
      </c>
      <c r="G76" s="126">
        <v>0</v>
      </c>
      <c r="H76" s="6"/>
      <c r="I76" s="7"/>
      <c r="J76" s="7"/>
      <c r="K76" s="7"/>
      <c r="L76" s="7"/>
      <c r="M76" s="7"/>
      <c r="N76" s="7"/>
      <c r="O76" s="7"/>
    </row>
    <row r="77" spans="1:15" ht="15">
      <c r="A77" s="2">
        <f t="shared" si="1"/>
        <v>76</v>
      </c>
      <c r="B77" s="124" t="s">
        <v>226</v>
      </c>
      <c r="C77" s="125">
        <v>200.408</v>
      </c>
      <c r="D77" s="125">
        <v>0</v>
      </c>
      <c r="E77" s="125">
        <v>0</v>
      </c>
      <c r="F77" s="125">
        <v>0</v>
      </c>
      <c r="G77" s="126">
        <v>0</v>
      </c>
      <c r="H77" s="6"/>
      <c r="I77" s="7"/>
      <c r="J77" s="7"/>
      <c r="K77" s="7"/>
      <c r="L77" s="7"/>
      <c r="M77" s="7"/>
      <c r="N77" s="7"/>
      <c r="O77" s="7"/>
    </row>
    <row r="78" spans="1:15" ht="15">
      <c r="A78" s="2">
        <f t="shared" si="1"/>
        <v>77</v>
      </c>
      <c r="B78" s="124" t="s">
        <v>227</v>
      </c>
      <c r="C78" s="125">
        <v>200.475</v>
      </c>
      <c r="D78" s="125">
        <v>0</v>
      </c>
      <c r="E78" s="125">
        <v>0</v>
      </c>
      <c r="F78" s="125">
        <v>0</v>
      </c>
      <c r="G78" s="126">
        <v>0</v>
      </c>
      <c r="H78" s="6"/>
      <c r="I78" s="7"/>
      <c r="J78" s="7"/>
      <c r="K78" s="7"/>
      <c r="L78" s="7"/>
      <c r="M78" s="7"/>
      <c r="N78" s="7"/>
      <c r="O78" s="7"/>
    </row>
    <row r="79" spans="1:15" ht="15">
      <c r="A79" s="2">
        <f t="shared" si="1"/>
        <v>78</v>
      </c>
      <c r="B79" s="124" t="s">
        <v>228</v>
      </c>
      <c r="C79" s="125">
        <v>201.226</v>
      </c>
      <c r="D79" s="125">
        <v>0</v>
      </c>
      <c r="E79" s="125">
        <v>0</v>
      </c>
      <c r="F79" s="125">
        <v>0</v>
      </c>
      <c r="G79" s="126">
        <v>0</v>
      </c>
      <c r="H79" s="6"/>
      <c r="I79" s="7"/>
      <c r="J79" s="7"/>
      <c r="K79" s="7"/>
      <c r="L79" s="7"/>
      <c r="M79" s="7"/>
      <c r="N79" s="7"/>
      <c r="O79" s="7"/>
    </row>
    <row r="80" spans="1:15" ht="15">
      <c r="A80" s="2">
        <f t="shared" si="1"/>
        <v>79</v>
      </c>
      <c r="B80" s="124" t="s">
        <v>229</v>
      </c>
      <c r="C80" s="125">
        <v>201</v>
      </c>
      <c r="D80" s="125">
        <v>0</v>
      </c>
      <c r="E80" s="125">
        <v>0</v>
      </c>
      <c r="F80" s="125">
        <v>0</v>
      </c>
      <c r="G80" s="126">
        <v>0</v>
      </c>
      <c r="H80" s="6"/>
      <c r="I80" s="7"/>
      <c r="J80" s="7"/>
      <c r="K80" s="7"/>
      <c r="L80" s="7"/>
      <c r="M80" s="7"/>
      <c r="N80" s="7"/>
      <c r="O80" s="7"/>
    </row>
    <row r="81" spans="1:15" ht="15">
      <c r="A81" s="2">
        <f t="shared" si="1"/>
        <v>80</v>
      </c>
      <c r="B81" s="124" t="s">
        <v>230</v>
      </c>
      <c r="C81" s="125">
        <v>201.196</v>
      </c>
      <c r="D81" s="125">
        <v>0</v>
      </c>
      <c r="E81" s="125">
        <v>0</v>
      </c>
      <c r="F81" s="125">
        <v>0</v>
      </c>
      <c r="G81" s="126">
        <v>0</v>
      </c>
      <c r="H81" s="6"/>
      <c r="I81" s="7"/>
      <c r="J81" s="7"/>
      <c r="K81" s="7"/>
      <c r="L81" s="7"/>
      <c r="M81" s="7"/>
      <c r="N81" s="7"/>
      <c r="O81" s="7"/>
    </row>
    <row r="82" spans="1:15" ht="15">
      <c r="A82" s="2">
        <f t="shared" si="1"/>
        <v>81</v>
      </c>
      <c r="B82" s="124" t="s">
        <v>231</v>
      </c>
      <c r="C82" s="125">
        <v>201.315</v>
      </c>
      <c r="D82" s="125">
        <v>0</v>
      </c>
      <c r="E82" s="125">
        <v>0</v>
      </c>
      <c r="F82" s="125">
        <v>0</v>
      </c>
      <c r="G82" s="126">
        <v>0</v>
      </c>
      <c r="H82" s="6"/>
      <c r="I82" s="7"/>
      <c r="J82" s="7"/>
      <c r="K82" s="7"/>
      <c r="L82" s="7"/>
      <c r="M82" s="7"/>
      <c r="N82" s="7"/>
      <c r="O82" s="7"/>
    </row>
    <row r="83" spans="1:15" ht="15">
      <c r="A83" s="2">
        <f t="shared" si="1"/>
        <v>82</v>
      </c>
      <c r="B83" s="124" t="s">
        <v>232</v>
      </c>
      <c r="C83" s="125">
        <v>201.422</v>
      </c>
      <c r="D83" s="125">
        <v>0</v>
      </c>
      <c r="E83" s="125">
        <v>0</v>
      </c>
      <c r="F83" s="125">
        <v>0</v>
      </c>
      <c r="G83" s="126">
        <v>0</v>
      </c>
      <c r="H83" s="6"/>
      <c r="I83" s="7"/>
      <c r="J83" s="7"/>
      <c r="K83" s="7"/>
      <c r="L83" s="7"/>
      <c r="M83" s="7"/>
      <c r="N83" s="7"/>
      <c r="O83" s="7"/>
    </row>
    <row r="84" spans="1:15" ht="15">
      <c r="A84" s="2">
        <f t="shared" si="1"/>
        <v>83</v>
      </c>
      <c r="B84" s="124" t="s">
        <v>233</v>
      </c>
      <c r="C84" s="125">
        <v>201.922</v>
      </c>
      <c r="D84" s="125">
        <v>0</v>
      </c>
      <c r="E84" s="125">
        <v>0</v>
      </c>
      <c r="F84" s="125">
        <v>0</v>
      </c>
      <c r="G84" s="126">
        <v>0</v>
      </c>
      <c r="H84" s="6"/>
      <c r="I84" s="7"/>
      <c r="J84" s="7"/>
      <c r="K84" s="7"/>
      <c r="L84" s="7"/>
      <c r="M84" s="7"/>
      <c r="N84" s="7"/>
      <c r="O84" s="7"/>
    </row>
    <row r="85" spans="1:15" ht="15">
      <c r="A85" s="2">
        <f t="shared" si="1"/>
        <v>84</v>
      </c>
      <c r="B85" s="124" t="s">
        <v>234</v>
      </c>
      <c r="C85" s="125">
        <v>208.705</v>
      </c>
      <c r="D85" s="125">
        <v>0</v>
      </c>
      <c r="E85" s="125">
        <v>0</v>
      </c>
      <c r="F85" s="125">
        <v>0</v>
      </c>
      <c r="G85" s="126">
        <v>0</v>
      </c>
      <c r="H85" s="6"/>
      <c r="I85" s="7"/>
      <c r="J85" s="7"/>
      <c r="K85" s="7"/>
      <c r="L85" s="7"/>
      <c r="M85" s="7"/>
      <c r="N85" s="7"/>
      <c r="O85" s="7"/>
    </row>
    <row r="86" spans="1:15" ht="15">
      <c r="A86" s="2">
        <f t="shared" si="1"/>
        <v>85</v>
      </c>
      <c r="B86" s="124" t="s">
        <v>235</v>
      </c>
      <c r="C86" s="125">
        <v>209.114</v>
      </c>
      <c r="D86" s="125">
        <v>0</v>
      </c>
      <c r="E86" s="125">
        <v>0</v>
      </c>
      <c r="F86" s="125">
        <v>0</v>
      </c>
      <c r="G86" s="126">
        <v>0</v>
      </c>
      <c r="H86" s="6"/>
      <c r="I86" s="7"/>
      <c r="J86" s="7"/>
      <c r="K86" s="7"/>
      <c r="L86" s="7"/>
      <c r="M86" s="7"/>
      <c r="N86" s="7"/>
      <c r="O86" s="7"/>
    </row>
    <row r="87" spans="1:15" ht="15">
      <c r="A87" s="2">
        <f t="shared" si="1"/>
        <v>86</v>
      </c>
      <c r="B87" s="124" t="s">
        <v>236</v>
      </c>
      <c r="C87" s="125">
        <v>211.849</v>
      </c>
      <c r="D87" s="125">
        <v>0</v>
      </c>
      <c r="E87" s="125">
        <v>0</v>
      </c>
      <c r="F87" s="125">
        <v>0</v>
      </c>
      <c r="G87" s="126">
        <v>0</v>
      </c>
      <c r="H87" s="6"/>
      <c r="I87" s="7"/>
      <c r="J87" s="7"/>
      <c r="K87" s="7"/>
      <c r="L87" s="7"/>
      <c r="M87" s="7"/>
      <c r="N87" s="7"/>
      <c r="O87" s="7"/>
    </row>
    <row r="88" spans="1:15" ht="15">
      <c r="A88" s="2">
        <f t="shared" si="1"/>
        <v>87</v>
      </c>
      <c r="B88" s="124" t="s">
        <v>237</v>
      </c>
      <c r="C88" s="125">
        <v>211.805</v>
      </c>
      <c r="D88" s="125">
        <v>0</v>
      </c>
      <c r="E88" s="125">
        <v>0</v>
      </c>
      <c r="F88" s="125">
        <v>0</v>
      </c>
      <c r="G88" s="126">
        <v>0</v>
      </c>
      <c r="H88" s="6"/>
      <c r="I88" s="7"/>
      <c r="J88" s="7"/>
      <c r="K88" s="7"/>
      <c r="L88" s="7"/>
      <c r="M88" s="7"/>
      <c r="N88" s="7"/>
      <c r="O88" s="7"/>
    </row>
    <row r="89" spans="1:15" ht="15">
      <c r="A89" s="2">
        <f t="shared" si="1"/>
        <v>88</v>
      </c>
      <c r="B89" s="124" t="s">
        <v>238</v>
      </c>
      <c r="C89" s="125">
        <v>212.961</v>
      </c>
      <c r="D89" s="125">
        <v>0</v>
      </c>
      <c r="E89" s="125">
        <v>0</v>
      </c>
      <c r="F89" s="125">
        <v>0</v>
      </c>
      <c r="G89" s="126">
        <v>0</v>
      </c>
      <c r="H89" s="6"/>
      <c r="I89" s="7"/>
      <c r="J89" s="7"/>
      <c r="K89" s="7"/>
      <c r="L89" s="7"/>
      <c r="M89" s="7"/>
      <c r="N89" s="7"/>
      <c r="O89" s="7"/>
    </row>
    <row r="90" spans="1:15" ht="15">
      <c r="A90" s="2">
        <f t="shared" si="1"/>
        <v>89</v>
      </c>
      <c r="B90" s="124" t="s">
        <v>239</v>
      </c>
      <c r="C90" s="125">
        <v>212.838</v>
      </c>
      <c r="D90" s="125">
        <v>0</v>
      </c>
      <c r="E90" s="125">
        <v>0</v>
      </c>
      <c r="F90" s="125">
        <v>0</v>
      </c>
      <c r="G90" s="126">
        <v>0</v>
      </c>
      <c r="H90" s="6"/>
      <c r="I90" s="7"/>
      <c r="J90" s="7"/>
      <c r="K90" s="7"/>
      <c r="L90" s="7"/>
      <c r="M90" s="7"/>
      <c r="N90" s="7"/>
      <c r="O90" s="7"/>
    </row>
    <row r="91" spans="1:15" ht="15">
      <c r="A91" s="2">
        <f t="shared" si="1"/>
        <v>90</v>
      </c>
      <c r="B91" s="124" t="s">
        <v>240</v>
      </c>
      <c r="C91" s="125">
        <v>212.646</v>
      </c>
      <c r="D91" s="125">
        <v>0</v>
      </c>
      <c r="E91" s="125">
        <v>0</v>
      </c>
      <c r="F91" s="125">
        <v>0</v>
      </c>
      <c r="G91" s="126">
        <v>0</v>
      </c>
      <c r="H91" s="6"/>
      <c r="I91" s="7"/>
      <c r="J91" s="7"/>
      <c r="K91" s="7"/>
      <c r="L91" s="7"/>
      <c r="M91" s="7"/>
      <c r="N91" s="7"/>
      <c r="O91" s="7"/>
    </row>
    <row r="92" spans="1:15" ht="15">
      <c r="A92" s="2">
        <f t="shared" si="1"/>
        <v>91</v>
      </c>
      <c r="B92" s="124" t="s">
        <v>241</v>
      </c>
      <c r="C92" s="125">
        <v>212.952</v>
      </c>
      <c r="D92" s="125">
        <v>0</v>
      </c>
      <c r="E92" s="125">
        <v>0</v>
      </c>
      <c r="F92" s="125">
        <v>0</v>
      </c>
      <c r="G92" s="126">
        <v>0</v>
      </c>
      <c r="H92" s="6"/>
      <c r="I92" s="7"/>
      <c r="J92" s="7"/>
      <c r="K92" s="7"/>
      <c r="L92" s="7"/>
      <c r="M92" s="7"/>
      <c r="N92" s="7"/>
      <c r="O92" s="7"/>
    </row>
    <row r="93" spans="1:15" ht="15">
      <c r="A93" s="2">
        <f t="shared" si="1"/>
        <v>92</v>
      </c>
      <c r="B93" s="124" t="s">
        <v>242</v>
      </c>
      <c r="C93" s="125">
        <v>213.336</v>
      </c>
      <c r="D93" s="125">
        <v>0</v>
      </c>
      <c r="E93" s="125">
        <v>0</v>
      </c>
      <c r="F93" s="125">
        <v>0</v>
      </c>
      <c r="G93" s="126">
        <v>0</v>
      </c>
      <c r="H93" s="6"/>
      <c r="I93" s="7"/>
      <c r="J93" s="7"/>
      <c r="K93" s="7"/>
      <c r="L93" s="7"/>
      <c r="M93" s="7"/>
      <c r="N93" s="7"/>
      <c r="O93" s="7"/>
    </row>
    <row r="94" spans="1:15" ht="15">
      <c r="A94" s="2">
        <f t="shared" si="1"/>
        <v>93</v>
      </c>
      <c r="B94" s="124" t="s">
        <v>243</v>
      </c>
      <c r="C94" s="125">
        <v>213.085</v>
      </c>
      <c r="D94" s="125">
        <v>0</v>
      </c>
      <c r="E94" s="125">
        <v>0</v>
      </c>
      <c r="F94" s="125">
        <v>0</v>
      </c>
      <c r="G94" s="126">
        <v>0</v>
      </c>
      <c r="H94" s="6"/>
      <c r="I94" s="7"/>
      <c r="J94" s="7"/>
      <c r="K94" s="7"/>
      <c r="L94" s="7"/>
      <c r="M94" s="7"/>
      <c r="N94" s="7"/>
      <c r="O94" s="7"/>
    </row>
    <row r="95" spans="1:15" ht="15">
      <c r="A95" s="2">
        <f t="shared" si="1"/>
        <v>94</v>
      </c>
      <c r="B95" s="124" t="s">
        <v>244</v>
      </c>
      <c r="C95" s="125">
        <v>213.712</v>
      </c>
      <c r="D95" s="125">
        <v>0</v>
      </c>
      <c r="E95" s="125">
        <v>0</v>
      </c>
      <c r="F95" s="125">
        <v>0</v>
      </c>
      <c r="G95" s="126">
        <v>0</v>
      </c>
      <c r="H95" s="6"/>
      <c r="I95" s="7"/>
      <c r="J95" s="7"/>
      <c r="K95" s="7"/>
      <c r="L95" s="7"/>
      <c r="M95" s="7"/>
      <c r="N95" s="7"/>
      <c r="O95" s="7"/>
    </row>
    <row r="96" spans="1:15" ht="15">
      <c r="A96" s="2">
        <f t="shared" si="1"/>
        <v>95</v>
      </c>
      <c r="B96" s="124" t="s">
        <v>245</v>
      </c>
      <c r="C96" s="125">
        <v>221.177</v>
      </c>
      <c r="D96" s="125">
        <v>0</v>
      </c>
      <c r="E96" s="125">
        <v>0</v>
      </c>
      <c r="F96" s="125">
        <v>0</v>
      </c>
      <c r="G96" s="126">
        <v>0</v>
      </c>
      <c r="H96" s="6"/>
      <c r="I96" s="7"/>
      <c r="J96" s="7"/>
      <c r="K96" s="7"/>
      <c r="L96" s="7"/>
      <c r="M96" s="7"/>
      <c r="N96" s="7"/>
      <c r="O96" s="7"/>
    </row>
    <row r="97" spans="1:15" ht="15">
      <c r="A97" s="2">
        <f t="shared" si="1"/>
        <v>96</v>
      </c>
      <c r="B97" s="124" t="s">
        <v>246</v>
      </c>
      <c r="C97" s="125">
        <v>221.29</v>
      </c>
      <c r="D97" s="125">
        <v>0</v>
      </c>
      <c r="E97" s="125">
        <v>0</v>
      </c>
      <c r="F97" s="125">
        <v>0</v>
      </c>
      <c r="G97" s="126">
        <v>0</v>
      </c>
      <c r="H97" s="6"/>
      <c r="I97" s="7"/>
      <c r="J97" s="7"/>
      <c r="K97" s="7"/>
      <c r="L97" s="7"/>
      <c r="M97" s="7"/>
      <c r="N97" s="7"/>
      <c r="O97" s="7"/>
    </row>
    <row r="98" spans="1:15" ht="15">
      <c r="A98" s="2">
        <f t="shared" si="1"/>
        <v>97</v>
      </c>
      <c r="B98" s="124" t="s">
        <v>247</v>
      </c>
      <c r="C98" s="125">
        <v>226.903</v>
      </c>
      <c r="D98" s="125">
        <v>0</v>
      </c>
      <c r="E98" s="125">
        <v>0</v>
      </c>
      <c r="F98" s="125">
        <v>0</v>
      </c>
      <c r="G98" s="126">
        <v>0</v>
      </c>
      <c r="H98" s="6"/>
      <c r="I98" s="7"/>
      <c r="J98" s="7"/>
      <c r="K98" s="7"/>
      <c r="L98" s="7"/>
      <c r="M98" s="7"/>
      <c r="N98" s="7"/>
      <c r="O98" s="7"/>
    </row>
    <row r="99" spans="1:15" ht="15">
      <c r="A99" s="2">
        <f t="shared" si="1"/>
        <v>98</v>
      </c>
      <c r="B99" s="124" t="s">
        <v>248</v>
      </c>
      <c r="C99" s="125">
        <v>226.972</v>
      </c>
      <c r="D99" s="125">
        <v>0</v>
      </c>
      <c r="E99" s="125">
        <v>0</v>
      </c>
      <c r="F99" s="125">
        <v>0</v>
      </c>
      <c r="G99" s="126">
        <v>0</v>
      </c>
      <c r="H99" s="6"/>
      <c r="I99" s="7"/>
      <c r="J99" s="7"/>
      <c r="K99" s="7"/>
      <c r="L99" s="7"/>
      <c r="M99" s="7"/>
      <c r="N99" s="7"/>
      <c r="O99" s="7"/>
    </row>
    <row r="100" spans="1:15" ht="15">
      <c r="A100" s="2">
        <f t="shared" si="1"/>
        <v>99</v>
      </c>
      <c r="B100" s="124" t="s">
        <v>249</v>
      </c>
      <c r="C100" s="125">
        <v>227.239</v>
      </c>
      <c r="D100" s="125">
        <v>0</v>
      </c>
      <c r="E100" s="125">
        <v>0</v>
      </c>
      <c r="F100" s="125">
        <v>0</v>
      </c>
      <c r="G100" s="126">
        <v>0</v>
      </c>
      <c r="H100" s="6"/>
      <c r="I100" s="7"/>
      <c r="J100" s="7"/>
      <c r="K100" s="7"/>
      <c r="L100" s="7"/>
      <c r="M100" s="7"/>
      <c r="N100" s="7"/>
      <c r="O100" s="7"/>
    </row>
    <row r="101" spans="1:15" ht="15">
      <c r="A101" s="2">
        <f t="shared" si="1"/>
        <v>100</v>
      </c>
      <c r="B101" s="124" t="s">
        <v>250</v>
      </c>
      <c r="C101" s="125">
        <v>228.569</v>
      </c>
      <c r="D101" s="125">
        <v>0</v>
      </c>
      <c r="E101" s="125">
        <v>0</v>
      </c>
      <c r="F101" s="125">
        <v>0</v>
      </c>
      <c r="G101" s="126">
        <v>0</v>
      </c>
      <c r="H101" s="6"/>
      <c r="I101" s="7"/>
      <c r="J101" s="7"/>
      <c r="K101" s="7"/>
      <c r="L101" s="7"/>
      <c r="M101" s="7"/>
      <c r="N101" s="7"/>
      <c r="O101" s="7"/>
    </row>
    <row r="102" spans="1:15" ht="15">
      <c r="A102" s="2">
        <f t="shared" si="1"/>
        <v>101</v>
      </c>
      <c r="B102" s="124" t="s">
        <v>251</v>
      </c>
      <c r="C102" s="125">
        <v>230.458</v>
      </c>
      <c r="D102" s="125">
        <v>0</v>
      </c>
      <c r="E102" s="125">
        <v>0</v>
      </c>
      <c r="F102" s="125">
        <v>0</v>
      </c>
      <c r="G102" s="126">
        <v>0</v>
      </c>
      <c r="H102" s="6"/>
      <c r="I102" s="7"/>
      <c r="J102" s="7"/>
      <c r="K102" s="7"/>
      <c r="L102" s="7"/>
      <c r="M102" s="7"/>
      <c r="N102" s="7"/>
      <c r="O102" s="7"/>
    </row>
    <row r="103" spans="1:15" ht="15">
      <c r="A103" s="2">
        <f t="shared" si="1"/>
        <v>102</v>
      </c>
      <c r="B103" s="124" t="s">
        <v>252</v>
      </c>
      <c r="C103" s="125">
        <v>231.051</v>
      </c>
      <c r="D103" s="125">
        <v>0</v>
      </c>
      <c r="E103" s="125">
        <v>0</v>
      </c>
      <c r="F103" s="125">
        <v>0</v>
      </c>
      <c r="G103" s="126">
        <v>0</v>
      </c>
      <c r="H103" s="6"/>
      <c r="I103" s="7"/>
      <c r="J103" s="7"/>
      <c r="K103" s="7"/>
      <c r="L103" s="7"/>
      <c r="M103" s="7"/>
      <c r="N103" s="7"/>
      <c r="O103" s="7"/>
    </row>
    <row r="104" spans="1:15" ht="15">
      <c r="A104" s="2">
        <f t="shared" si="1"/>
        <v>103</v>
      </c>
      <c r="B104" s="124" t="s">
        <v>253</v>
      </c>
      <c r="C104" s="125">
        <v>233.258</v>
      </c>
      <c r="D104" s="125">
        <v>0</v>
      </c>
      <c r="E104" s="125">
        <v>0</v>
      </c>
      <c r="F104" s="125">
        <v>0</v>
      </c>
      <c r="G104" s="126">
        <v>0</v>
      </c>
      <c r="H104" s="6"/>
      <c r="I104" s="7"/>
      <c r="J104" s="7"/>
      <c r="K104" s="7"/>
      <c r="L104" s="7"/>
      <c r="M104" s="7"/>
      <c r="N104" s="7"/>
      <c r="O104" s="7"/>
    </row>
    <row r="105" spans="1:15" ht="15">
      <c r="A105" s="2">
        <f t="shared" si="1"/>
        <v>104</v>
      </c>
      <c r="B105" s="124" t="s">
        <v>254</v>
      </c>
      <c r="C105" s="125">
        <v>230.458</v>
      </c>
      <c r="D105" s="125">
        <v>0</v>
      </c>
      <c r="E105" s="125">
        <v>0</v>
      </c>
      <c r="F105" s="125">
        <v>0</v>
      </c>
      <c r="G105" s="126">
        <v>0</v>
      </c>
      <c r="H105" s="6"/>
      <c r="I105" s="7"/>
      <c r="J105" s="7"/>
      <c r="K105" s="7"/>
      <c r="L105" s="7"/>
      <c r="M105" s="7"/>
      <c r="N105" s="7"/>
      <c r="O105" s="7"/>
    </row>
    <row r="106" spans="1:15" ht="15">
      <c r="A106" s="2">
        <f t="shared" si="1"/>
        <v>105</v>
      </c>
      <c r="B106" s="124" t="s">
        <v>255</v>
      </c>
      <c r="C106" s="125">
        <v>231.051</v>
      </c>
      <c r="D106" s="125">
        <v>0</v>
      </c>
      <c r="E106" s="125">
        <v>0</v>
      </c>
      <c r="F106" s="125">
        <v>0</v>
      </c>
      <c r="G106" s="126">
        <v>0</v>
      </c>
      <c r="H106" s="6"/>
      <c r="I106" s="7"/>
      <c r="J106" s="7"/>
      <c r="K106" s="7"/>
      <c r="L106" s="7"/>
      <c r="M106" s="7"/>
      <c r="N106" s="7"/>
      <c r="O106" s="7"/>
    </row>
    <row r="107" spans="1:15" ht="15">
      <c r="A107" s="2">
        <f t="shared" si="1"/>
        <v>106</v>
      </c>
      <c r="B107" s="124" t="s">
        <v>256</v>
      </c>
      <c r="C107" s="125">
        <v>233.258</v>
      </c>
      <c r="D107" s="125">
        <v>0</v>
      </c>
      <c r="E107" s="125">
        <v>0</v>
      </c>
      <c r="F107" s="125">
        <v>0</v>
      </c>
      <c r="G107" s="126">
        <v>0</v>
      </c>
      <c r="H107" s="6"/>
      <c r="I107" s="7"/>
      <c r="J107" s="7"/>
      <c r="K107" s="7"/>
      <c r="L107" s="7"/>
      <c r="M107" s="7"/>
      <c r="N107" s="7"/>
      <c r="O107" s="7"/>
    </row>
    <row r="108" spans="1:15" ht="15">
      <c r="A108" s="2">
        <f t="shared" si="1"/>
        <v>107</v>
      </c>
      <c r="B108" s="124" t="s">
        <v>257</v>
      </c>
      <c r="C108" s="125">
        <v>235.375</v>
      </c>
      <c r="D108" s="125">
        <v>0</v>
      </c>
      <c r="E108" s="125">
        <v>0</v>
      </c>
      <c r="F108" s="125">
        <v>0</v>
      </c>
      <c r="G108" s="126">
        <v>0</v>
      </c>
      <c r="H108" s="6"/>
      <c r="I108" s="7"/>
      <c r="J108" s="7"/>
      <c r="K108" s="7"/>
      <c r="L108" s="7"/>
      <c r="M108" s="7"/>
      <c r="N108" s="7"/>
      <c r="O108" s="7"/>
    </row>
    <row r="109" spans="1:15" ht="15">
      <c r="A109" s="2">
        <f t="shared" si="1"/>
        <v>108</v>
      </c>
      <c r="B109" s="124" t="s">
        <v>258</v>
      </c>
      <c r="C109" s="125">
        <v>234.855</v>
      </c>
      <c r="D109" s="125">
        <v>0</v>
      </c>
      <c r="E109" s="125">
        <v>0</v>
      </c>
      <c r="F109" s="125">
        <v>0</v>
      </c>
      <c r="G109" s="126">
        <v>0</v>
      </c>
      <c r="H109" s="6"/>
      <c r="I109" s="7"/>
      <c r="J109" s="7"/>
      <c r="K109" s="7"/>
      <c r="L109" s="7"/>
      <c r="M109" s="7"/>
      <c r="N109" s="7"/>
      <c r="O109" s="7"/>
    </row>
    <row r="110" spans="1:15" ht="15">
      <c r="A110" s="2">
        <f t="shared" si="1"/>
        <v>109</v>
      </c>
      <c r="B110" s="124" t="s">
        <v>259</v>
      </c>
      <c r="C110" s="125">
        <v>236.309</v>
      </c>
      <c r="D110" s="125">
        <v>0</v>
      </c>
      <c r="E110" s="125">
        <v>0</v>
      </c>
      <c r="F110" s="125">
        <v>0</v>
      </c>
      <c r="G110" s="126">
        <v>0</v>
      </c>
      <c r="H110" s="6"/>
      <c r="I110" s="7"/>
      <c r="J110" s="7"/>
      <c r="K110" s="7"/>
      <c r="L110" s="7"/>
      <c r="M110" s="7"/>
      <c r="N110" s="7"/>
      <c r="O110" s="7"/>
    </row>
    <row r="111" spans="1:15" ht="15">
      <c r="A111" s="2">
        <f t="shared" si="1"/>
        <v>110</v>
      </c>
      <c r="B111" s="124" t="s">
        <v>260</v>
      </c>
      <c r="C111" s="125">
        <v>236.312</v>
      </c>
      <c r="D111" s="125">
        <v>0</v>
      </c>
      <c r="E111" s="125">
        <v>0</v>
      </c>
      <c r="F111" s="125">
        <v>0</v>
      </c>
      <c r="G111" s="126">
        <v>0</v>
      </c>
      <c r="H111" s="6"/>
      <c r="I111" s="7"/>
      <c r="J111" s="7"/>
      <c r="K111" s="7"/>
      <c r="L111" s="7"/>
      <c r="M111" s="7"/>
      <c r="N111" s="7"/>
      <c r="O111" s="7"/>
    </row>
    <row r="112" spans="1:15" ht="15">
      <c r="A112" s="2">
        <f t="shared" si="1"/>
        <v>111</v>
      </c>
      <c r="B112" s="124" t="s">
        <v>261</v>
      </c>
      <c r="C112" s="125">
        <v>243.235</v>
      </c>
      <c r="D112" s="125">
        <v>0</v>
      </c>
      <c r="E112" s="125">
        <v>0</v>
      </c>
      <c r="F112" s="125">
        <v>0</v>
      </c>
      <c r="G112" s="126">
        <v>0</v>
      </c>
      <c r="H112" s="6"/>
      <c r="I112" s="7"/>
      <c r="J112" s="7"/>
      <c r="K112" s="7"/>
      <c r="L112" s="7"/>
      <c r="M112" s="7"/>
      <c r="N112" s="7"/>
      <c r="O112" s="7"/>
    </row>
    <row r="113" spans="1:15" ht="15">
      <c r="A113" s="2">
        <f t="shared" si="1"/>
        <v>112</v>
      </c>
      <c r="B113" s="124" t="s">
        <v>262</v>
      </c>
      <c r="C113" s="125">
        <v>243.021</v>
      </c>
      <c r="D113" s="125">
        <v>0</v>
      </c>
      <c r="E113" s="125">
        <v>0</v>
      </c>
      <c r="F113" s="125">
        <v>0</v>
      </c>
      <c r="G113" s="126">
        <v>0</v>
      </c>
      <c r="H113" s="6"/>
      <c r="I113" s="7"/>
      <c r="J113" s="7"/>
      <c r="K113" s="7"/>
      <c r="L113" s="7"/>
      <c r="M113" s="7"/>
      <c r="N113" s="7"/>
      <c r="O113" s="7"/>
    </row>
    <row r="114" spans="1:7" ht="15">
      <c r="A114" s="2">
        <f t="shared" si="1"/>
        <v>113</v>
      </c>
      <c r="B114" s="127" t="s">
        <v>1</v>
      </c>
      <c r="C114" s="128">
        <v>260.563</v>
      </c>
      <c r="D114" s="128">
        <v>139.58099303202124</v>
      </c>
      <c r="E114" s="128">
        <v>143.59733217377834</v>
      </c>
      <c r="F114" s="128">
        <v>151.54141459713628</v>
      </c>
      <c r="G114" s="129">
        <v>157.11564160451937</v>
      </c>
    </row>
    <row r="115" spans="1:7" ht="15">
      <c r="A115" s="2">
        <f t="shared" si="1"/>
        <v>114</v>
      </c>
      <c r="B115" s="127" t="s">
        <v>2</v>
      </c>
      <c r="C115" s="128">
        <v>262.229</v>
      </c>
      <c r="D115" s="128">
        <v>139.48069678875422</v>
      </c>
      <c r="E115" s="128">
        <v>143.47231037518057</v>
      </c>
      <c r="F115" s="128">
        <v>151.36687533020225</v>
      </c>
      <c r="G115" s="129">
        <v>156.90601031844693</v>
      </c>
    </row>
    <row r="116" spans="1:7" ht="15">
      <c r="A116" s="2">
        <f t="shared" si="1"/>
        <v>115</v>
      </c>
      <c r="B116" s="127" t="s">
        <v>3</v>
      </c>
      <c r="C116" s="128">
        <v>262.482</v>
      </c>
      <c r="D116" s="128">
        <v>139.30307718475623</v>
      </c>
      <c r="E116" s="128">
        <v>143.18354734035955</v>
      </c>
      <c r="F116" s="128">
        <v>150.85694140792782</v>
      </c>
      <c r="G116" s="129">
        <v>156.2397084980544</v>
      </c>
    </row>
    <row r="117" spans="1:7" ht="15">
      <c r="A117" s="2">
        <f t="shared" si="1"/>
        <v>116</v>
      </c>
      <c r="B117" s="127" t="s">
        <v>4</v>
      </c>
      <c r="C117" s="128">
        <v>265.588</v>
      </c>
      <c r="D117" s="128">
        <v>139.7339588108586</v>
      </c>
      <c r="E117" s="128">
        <v>143.79279535889953</v>
      </c>
      <c r="F117" s="128">
        <v>151.82095668705776</v>
      </c>
      <c r="G117" s="129">
        <v>157.45422033667833</v>
      </c>
    </row>
    <row r="118" spans="1:7" ht="15">
      <c r="A118" s="2">
        <f t="shared" si="1"/>
        <v>117</v>
      </c>
      <c r="B118" s="127" t="s">
        <v>5</v>
      </c>
      <c r="C118" s="128">
        <v>265.585</v>
      </c>
      <c r="D118" s="128">
        <v>141.6737665996318</v>
      </c>
      <c r="E118" s="128">
        <v>145.6923802987883</v>
      </c>
      <c r="F118" s="128">
        <v>153.63979547992378</v>
      </c>
      <c r="G118" s="129">
        <v>159.2156219125157</v>
      </c>
    </row>
    <row r="119" spans="1:7" ht="15">
      <c r="A119" s="2">
        <f t="shared" si="1"/>
        <v>118</v>
      </c>
      <c r="B119" s="127" t="s">
        <v>6</v>
      </c>
      <c r="C119" s="128">
        <v>264.792</v>
      </c>
      <c r="D119" s="128">
        <v>142.69858128642153</v>
      </c>
      <c r="E119" s="128">
        <v>146.97012174042763</v>
      </c>
      <c r="F119" s="128">
        <v>155.42065452830494</v>
      </c>
      <c r="G119" s="129">
        <v>161.35168990166937</v>
      </c>
    </row>
    <row r="120" spans="1:7" ht="15">
      <c r="A120" s="2">
        <f t="shared" si="1"/>
        <v>119</v>
      </c>
      <c r="B120" s="127" t="s">
        <v>7</v>
      </c>
      <c r="C120" s="128">
        <v>265.786</v>
      </c>
      <c r="D120" s="128">
        <v>142.78767124552465</v>
      </c>
      <c r="E120" s="128">
        <v>147.08348105781295</v>
      </c>
      <c r="F120" s="128">
        <v>155.5829062308468</v>
      </c>
      <c r="G120" s="129">
        <v>161.54870516912578</v>
      </c>
    </row>
    <row r="121" spans="1:7" ht="15">
      <c r="A121" s="2">
        <f t="shared" si="1"/>
        <v>120</v>
      </c>
      <c r="B121" s="127" t="s">
        <v>8</v>
      </c>
      <c r="C121" s="128">
        <v>269.314</v>
      </c>
      <c r="D121" s="128">
        <v>146.62582357166445</v>
      </c>
      <c r="E121" s="128">
        <v>151.04452617681974</v>
      </c>
      <c r="F121" s="128">
        <v>159.78776661840757</v>
      </c>
      <c r="G121" s="129">
        <v>165.9244098583968</v>
      </c>
    </row>
    <row r="122" spans="1:7" ht="15">
      <c r="A122" s="2">
        <f t="shared" si="1"/>
        <v>121</v>
      </c>
      <c r="B122" s="127" t="s">
        <v>9</v>
      </c>
      <c r="C122" s="128">
        <v>270.99</v>
      </c>
      <c r="D122" s="128">
        <v>148.26642357326116</v>
      </c>
      <c r="E122" s="128">
        <v>153.57668409767345</v>
      </c>
      <c r="F122" s="128">
        <v>164.0953957263391</v>
      </c>
      <c r="G122" s="129">
        <v>171.4870471828057</v>
      </c>
    </row>
    <row r="123" spans="1:7" ht="15">
      <c r="A123" s="2">
        <f t="shared" si="1"/>
        <v>122</v>
      </c>
      <c r="B123" s="127" t="s">
        <v>10</v>
      </c>
      <c r="C123" s="128">
        <v>270.778</v>
      </c>
      <c r="D123" s="128">
        <v>151.7459748061558</v>
      </c>
      <c r="E123" s="128">
        <v>156.6667751197322</v>
      </c>
      <c r="F123" s="128">
        <v>166.40741267185385</v>
      </c>
      <c r="G123" s="129">
        <v>173.24815536286133</v>
      </c>
    </row>
    <row r="124" spans="1:7" ht="15">
      <c r="A124" s="2">
        <f t="shared" si="1"/>
        <v>123</v>
      </c>
      <c r="B124" s="127" t="s">
        <v>11</v>
      </c>
      <c r="C124" s="128">
        <v>278.706</v>
      </c>
      <c r="D124" s="128">
        <v>153.603958345346</v>
      </c>
      <c r="E124" s="128">
        <v>158.4398038745732</v>
      </c>
      <c r="F124" s="128">
        <v>167.98610842104193</v>
      </c>
      <c r="G124" s="129">
        <v>174.4988666150311</v>
      </c>
    </row>
    <row r="125" spans="1:7" ht="15">
      <c r="A125" s="2">
        <f t="shared" si="1"/>
        <v>124</v>
      </c>
      <c r="B125" s="127" t="s">
        <v>12</v>
      </c>
      <c r="C125" s="128">
        <v>280.514</v>
      </c>
      <c r="D125" s="128">
        <v>157.83867442786823</v>
      </c>
      <c r="E125" s="128">
        <v>162.56792768940437</v>
      </c>
      <c r="F125" s="128">
        <v>171.94692595413727</v>
      </c>
      <c r="G125" s="129">
        <v>177.98945287166623</v>
      </c>
    </row>
    <row r="126" spans="1:7" ht="15">
      <c r="A126" s="2">
        <f t="shared" si="1"/>
        <v>125</v>
      </c>
      <c r="B126" s="127" t="s">
        <v>13</v>
      </c>
      <c r="C126" s="128">
        <v>286.678</v>
      </c>
      <c r="D126" s="128">
        <v>155.88407574464017</v>
      </c>
      <c r="E126" s="128">
        <v>161.04258071506607</v>
      </c>
      <c r="F126" s="128">
        <v>171.25531611075573</v>
      </c>
      <c r="G126" s="129">
        <v>178.72083865568234</v>
      </c>
    </row>
    <row r="127" spans="1:7" ht="15">
      <c r="A127" s="2">
        <f t="shared" si="1"/>
        <v>126</v>
      </c>
      <c r="B127" s="127" t="s">
        <v>14</v>
      </c>
      <c r="C127" s="128">
        <v>397.77</v>
      </c>
      <c r="D127" s="128">
        <v>156.3192154895185</v>
      </c>
      <c r="E127" s="128">
        <v>161.53173105010657</v>
      </c>
      <c r="F127" s="128">
        <v>171.83996430077386</v>
      </c>
      <c r="G127" s="129">
        <v>179.450291346573</v>
      </c>
    </row>
    <row r="128" spans="1:7" ht="15">
      <c r="A128" s="2">
        <f t="shared" si="1"/>
        <v>127</v>
      </c>
      <c r="B128" s="127" t="s">
        <v>15</v>
      </c>
      <c r="C128" s="128">
        <v>403.289</v>
      </c>
      <c r="D128" s="128">
        <v>158.18351617274192</v>
      </c>
      <c r="E128" s="128">
        <v>163.68715562113977</v>
      </c>
      <c r="F128" s="128">
        <v>174.5897364272554</v>
      </c>
      <c r="G128" s="129">
        <v>182.85098877287447</v>
      </c>
    </row>
    <row r="129" spans="1:7" ht="15">
      <c r="A129" s="2">
        <f t="shared" si="1"/>
        <v>128</v>
      </c>
      <c r="B129" s="127" t="s">
        <v>16</v>
      </c>
      <c r="C129" s="128">
        <v>413.852</v>
      </c>
      <c r="D129" s="128">
        <v>158.70263677359168</v>
      </c>
      <c r="E129" s="128">
        <v>164.2740230554436</v>
      </c>
      <c r="F129" s="128">
        <v>175.31937348476762</v>
      </c>
      <c r="G129" s="129">
        <v>183.79056868650213</v>
      </c>
    </row>
    <row r="130" spans="1:7" ht="15">
      <c r="A130" s="2">
        <f t="shared" si="1"/>
        <v>129</v>
      </c>
      <c r="B130" s="127" t="s">
        <v>17</v>
      </c>
      <c r="C130" s="128">
        <v>407.919</v>
      </c>
      <c r="D130" s="128">
        <v>159.35070143206121</v>
      </c>
      <c r="E130" s="128">
        <v>164.98910888011025</v>
      </c>
      <c r="F130" s="128">
        <v>176.2291139011202</v>
      </c>
      <c r="G130" s="129">
        <v>184.9966254874739</v>
      </c>
    </row>
    <row r="131" spans="1:7" ht="15">
      <c r="A131" s="2">
        <f t="shared" si="1"/>
        <v>130</v>
      </c>
      <c r="B131" s="127" t="s">
        <v>18</v>
      </c>
      <c r="C131" s="128">
        <v>409.093</v>
      </c>
      <c r="D131" s="128">
        <v>163.0514330454202</v>
      </c>
      <c r="E131" s="128">
        <v>168.59277993964682</v>
      </c>
      <c r="F131" s="128">
        <v>179.71596671000765</v>
      </c>
      <c r="G131" s="129">
        <v>187.99069677483575</v>
      </c>
    </row>
    <row r="132" spans="1:7" ht="15">
      <c r="A132" s="2">
        <f aca="true" t="shared" si="2" ref="A132:A195">A131+1</f>
        <v>131</v>
      </c>
      <c r="B132" s="127" t="s">
        <v>19</v>
      </c>
      <c r="C132" s="128">
        <v>412.97</v>
      </c>
      <c r="D132" s="128">
        <v>160.34249304528092</v>
      </c>
      <c r="E132" s="128">
        <v>166.0724695528675</v>
      </c>
      <c r="F132" s="128">
        <v>177.45439928579145</v>
      </c>
      <c r="G132" s="129">
        <v>186.46877255716458</v>
      </c>
    </row>
    <row r="133" spans="1:7" ht="15">
      <c r="A133" s="2">
        <f t="shared" si="2"/>
        <v>132</v>
      </c>
      <c r="B133" s="127" t="s">
        <v>20</v>
      </c>
      <c r="C133" s="128">
        <v>414.252</v>
      </c>
      <c r="D133" s="128">
        <v>165.5240375393745</v>
      </c>
      <c r="E133" s="128">
        <v>171.15432355328292</v>
      </c>
      <c r="F133" s="128">
        <v>182.51315149070325</v>
      </c>
      <c r="G133" s="129">
        <v>191.1308132478258</v>
      </c>
    </row>
    <row r="134" spans="1:7" ht="15">
      <c r="A134" s="2">
        <f t="shared" si="2"/>
        <v>133</v>
      </c>
      <c r="B134" s="127" t="s">
        <v>21</v>
      </c>
      <c r="C134" s="128">
        <v>415.684</v>
      </c>
      <c r="D134" s="128">
        <v>165.105248049641</v>
      </c>
      <c r="E134" s="128">
        <v>170.7340835425784</v>
      </c>
      <c r="F134" s="128">
        <v>182.1359538901131</v>
      </c>
      <c r="G134" s="129">
        <v>190.76584526573976</v>
      </c>
    </row>
    <row r="135" spans="1:7" ht="15">
      <c r="A135" s="2">
        <f t="shared" si="2"/>
        <v>134</v>
      </c>
      <c r="B135" s="127" t="s">
        <v>22</v>
      </c>
      <c r="C135" s="128">
        <v>425.365</v>
      </c>
      <c r="D135" s="128">
        <v>166.8439490456152</v>
      </c>
      <c r="E135" s="128">
        <v>172.35517068064573</v>
      </c>
      <c r="F135" s="128">
        <v>183.5693371359422</v>
      </c>
      <c r="G135" s="129">
        <v>191.6148597664399</v>
      </c>
    </row>
    <row r="136" spans="1:7" ht="15">
      <c r="A136" s="2">
        <f t="shared" si="2"/>
        <v>135</v>
      </c>
      <c r="B136" s="127" t="s">
        <v>23</v>
      </c>
      <c r="C136" s="128">
        <v>417.944</v>
      </c>
      <c r="D136" s="128">
        <v>166.86624484808547</v>
      </c>
      <c r="E136" s="128">
        <v>172.33088261551097</v>
      </c>
      <c r="F136" s="128">
        <v>183.52613174797236</v>
      </c>
      <c r="G136" s="129">
        <v>191.57948416224403</v>
      </c>
    </row>
    <row r="137" spans="1:7" ht="15">
      <c r="A137" s="2">
        <f t="shared" si="2"/>
        <v>136</v>
      </c>
      <c r="B137" s="127" t="s">
        <v>24</v>
      </c>
      <c r="C137" s="128">
        <v>434.025</v>
      </c>
      <c r="D137" s="128">
        <v>177.0182669062206</v>
      </c>
      <c r="E137" s="128">
        <v>182.73012836427708</v>
      </c>
      <c r="F137" s="128">
        <v>194.83267432559364</v>
      </c>
      <c r="G137" s="129">
        <v>203.04949222213472</v>
      </c>
    </row>
    <row r="138" spans="1:7" ht="15">
      <c r="A138" s="2">
        <f t="shared" si="2"/>
        <v>137</v>
      </c>
      <c r="B138" s="127" t="s">
        <v>25</v>
      </c>
      <c r="C138" s="128">
        <v>433.386</v>
      </c>
      <c r="D138" s="128">
        <v>167.09602803179695</v>
      </c>
      <c r="E138" s="128">
        <v>173.17343185953882</v>
      </c>
      <c r="F138" s="128">
        <v>185.6906885451497</v>
      </c>
      <c r="G138" s="129">
        <v>195.26374537910087</v>
      </c>
    </row>
    <row r="139" spans="1:7" ht="15">
      <c r="A139" s="2">
        <f t="shared" si="2"/>
        <v>138</v>
      </c>
      <c r="B139" s="127" t="s">
        <v>26</v>
      </c>
      <c r="C139" s="128">
        <v>438.615</v>
      </c>
      <c r="D139" s="128">
        <v>169.12038964987798</v>
      </c>
      <c r="E139" s="128">
        <v>175.14028511782715</v>
      </c>
      <c r="F139" s="128">
        <v>187.5687688067303</v>
      </c>
      <c r="G139" s="129">
        <v>196.92836125313593</v>
      </c>
    </row>
    <row r="140" spans="1:7" ht="15">
      <c r="A140" s="2">
        <f t="shared" si="2"/>
        <v>139</v>
      </c>
      <c r="B140" s="127" t="s">
        <v>27</v>
      </c>
      <c r="C140" s="128">
        <v>439.291</v>
      </c>
      <c r="D140" s="128">
        <v>169.0224666950214</v>
      </c>
      <c r="E140" s="128">
        <v>175.02266598610228</v>
      </c>
      <c r="F140" s="128">
        <v>187.37939080752182</v>
      </c>
      <c r="G140" s="129">
        <v>196.6409167141354</v>
      </c>
    </row>
    <row r="141" spans="1:7" ht="15">
      <c r="A141" s="2">
        <f t="shared" si="2"/>
        <v>140</v>
      </c>
      <c r="B141" s="127" t="s">
        <v>28</v>
      </c>
      <c r="C141" s="128">
        <v>469.245</v>
      </c>
      <c r="D141" s="128">
        <v>169.34453268723033</v>
      </c>
      <c r="E141" s="128">
        <v>175.35251094246115</v>
      </c>
      <c r="F141" s="128">
        <v>187.7733559198649</v>
      </c>
      <c r="G141" s="129">
        <v>197.1572214849363</v>
      </c>
    </row>
    <row r="142" spans="1:7" ht="15">
      <c r="A142" s="2">
        <f t="shared" si="2"/>
        <v>141</v>
      </c>
      <c r="B142" s="127" t="s">
        <v>29</v>
      </c>
      <c r="C142" s="128">
        <v>528.19</v>
      </c>
      <c r="D142" s="128">
        <v>170.62162673726124</v>
      </c>
      <c r="E142" s="128">
        <v>176.73240495885673</v>
      </c>
      <c r="F142" s="128">
        <v>189.42558901658631</v>
      </c>
      <c r="G142" s="129">
        <v>199.26488729489256</v>
      </c>
    </row>
    <row r="143" spans="1:7" ht="15">
      <c r="A143" s="2">
        <f t="shared" si="2"/>
        <v>142</v>
      </c>
      <c r="B143" s="127" t="s">
        <v>30</v>
      </c>
      <c r="C143" s="128">
        <v>496.419</v>
      </c>
      <c r="D143" s="128">
        <v>169.86542323416714</v>
      </c>
      <c r="E143" s="128">
        <v>175.89742276528324</v>
      </c>
      <c r="F143" s="128">
        <v>188.36274996921497</v>
      </c>
      <c r="G143" s="129">
        <v>197.85103964065925</v>
      </c>
    </row>
    <row r="144" spans="1:7" ht="15">
      <c r="A144" s="2">
        <f t="shared" si="2"/>
        <v>143</v>
      </c>
      <c r="B144" s="127" t="s">
        <v>31</v>
      </c>
      <c r="C144" s="128">
        <v>502.963</v>
      </c>
      <c r="D144" s="128">
        <v>169.01390309060426</v>
      </c>
      <c r="E144" s="128">
        <v>175.00334690166434</v>
      </c>
      <c r="F144" s="128">
        <v>187.36598062104935</v>
      </c>
      <c r="G144" s="129">
        <v>196.641894749314</v>
      </c>
    </row>
    <row r="145" spans="1:7" ht="15">
      <c r="A145" s="2">
        <f t="shared" si="2"/>
        <v>144</v>
      </c>
      <c r="B145" s="127" t="s">
        <v>32</v>
      </c>
      <c r="C145" s="128">
        <v>503.102</v>
      </c>
      <c r="D145" s="128">
        <v>172.11430022022736</v>
      </c>
      <c r="E145" s="128">
        <v>178.04638680481708</v>
      </c>
      <c r="F145" s="128">
        <v>190.4187605098447</v>
      </c>
      <c r="G145" s="129">
        <v>199.4526700491903</v>
      </c>
    </row>
    <row r="146" spans="1:7" ht="15">
      <c r="A146" s="2">
        <f t="shared" si="2"/>
        <v>145</v>
      </c>
      <c r="B146" s="127" t="s">
        <v>33</v>
      </c>
      <c r="C146" s="128">
        <v>503.774</v>
      </c>
      <c r="D146" s="128">
        <v>171.81159542061366</v>
      </c>
      <c r="E146" s="128">
        <v>177.60772994640348</v>
      </c>
      <c r="F146" s="128">
        <v>189.644240471631</v>
      </c>
      <c r="G146" s="129">
        <v>198.26690019861442</v>
      </c>
    </row>
    <row r="147" spans="1:7" ht="15">
      <c r="A147" s="2">
        <f t="shared" si="2"/>
        <v>146</v>
      </c>
      <c r="B147" s="127" t="s">
        <v>34</v>
      </c>
      <c r="C147" s="128">
        <v>506.998</v>
      </c>
      <c r="D147" s="128">
        <v>172.89880085096064</v>
      </c>
      <c r="E147" s="128">
        <v>178.75465853281258</v>
      </c>
      <c r="F147" s="128">
        <v>190.85311972046452</v>
      </c>
      <c r="G147" s="129">
        <v>199.45491953010114</v>
      </c>
    </row>
    <row r="148" spans="1:7" ht="15">
      <c r="A148" s="2">
        <f t="shared" si="2"/>
        <v>147</v>
      </c>
      <c r="B148" s="127" t="s">
        <v>35</v>
      </c>
      <c r="C148" s="128">
        <v>505.113</v>
      </c>
      <c r="D148" s="128">
        <v>172.9985854589514</v>
      </c>
      <c r="E148" s="128">
        <v>178.78875103476182</v>
      </c>
      <c r="F148" s="128">
        <v>190.75957549287622</v>
      </c>
      <c r="G148" s="129">
        <v>199.2405342189446</v>
      </c>
    </row>
    <row r="149" spans="1:7" ht="15">
      <c r="A149" s="2">
        <f t="shared" si="2"/>
        <v>148</v>
      </c>
      <c r="B149" s="127" t="s">
        <v>36</v>
      </c>
      <c r="C149" s="128">
        <v>502.729</v>
      </c>
      <c r="D149" s="128">
        <v>172.92970429298762</v>
      </c>
      <c r="E149" s="128">
        <v>178.78051201345744</v>
      </c>
      <c r="F149" s="128">
        <v>190.80454867921674</v>
      </c>
      <c r="G149" s="129">
        <v>199.31105055532413</v>
      </c>
    </row>
    <row r="150" spans="1:7" ht="15">
      <c r="A150" s="2">
        <f t="shared" si="2"/>
        <v>149</v>
      </c>
      <c r="B150" s="127" t="s">
        <v>37</v>
      </c>
      <c r="C150" s="128">
        <v>512.465</v>
      </c>
      <c r="D150" s="128">
        <v>172.84853621633843</v>
      </c>
      <c r="E150" s="128">
        <v>178.7077813426324</v>
      </c>
      <c r="F150" s="128">
        <v>190.71051383505016</v>
      </c>
      <c r="G150" s="129">
        <v>199.17216955995806</v>
      </c>
    </row>
    <row r="151" spans="1:7" ht="15">
      <c r="A151" s="2">
        <f t="shared" si="2"/>
        <v>150</v>
      </c>
      <c r="B151" s="127" t="s">
        <v>38</v>
      </c>
      <c r="C151" s="128">
        <v>512.43</v>
      </c>
      <c r="D151" s="128">
        <v>173.29123733164067</v>
      </c>
      <c r="E151" s="128">
        <v>179.08251475989113</v>
      </c>
      <c r="F151" s="128">
        <v>190.89645751821087</v>
      </c>
      <c r="G151" s="129">
        <v>199.182243322298</v>
      </c>
    </row>
    <row r="152" spans="1:7" ht="15">
      <c r="A152" s="2">
        <f t="shared" si="2"/>
        <v>151</v>
      </c>
      <c r="B152" s="127" t="s">
        <v>39</v>
      </c>
      <c r="C152" s="128">
        <v>515.083</v>
      </c>
      <c r="D152" s="128">
        <v>173.53064592469312</v>
      </c>
      <c r="E152" s="128">
        <v>179.31263914804848</v>
      </c>
      <c r="F152" s="128">
        <v>191.0634306936788</v>
      </c>
      <c r="G152" s="129">
        <v>199.30498673721658</v>
      </c>
    </row>
    <row r="153" spans="1:7" ht="15">
      <c r="A153" s="2">
        <f t="shared" si="2"/>
        <v>152</v>
      </c>
      <c r="B153" s="127" t="s">
        <v>40</v>
      </c>
      <c r="C153" s="128">
        <v>515.465</v>
      </c>
      <c r="D153" s="128">
        <v>173.82106381362144</v>
      </c>
      <c r="E153" s="128">
        <v>179.68424741929525</v>
      </c>
      <c r="F153" s="128">
        <v>191.62011697114488</v>
      </c>
      <c r="G153" s="129">
        <v>200.09171823490973</v>
      </c>
    </row>
    <row r="154" spans="1:7" ht="15">
      <c r="A154" s="2">
        <f t="shared" si="2"/>
        <v>153</v>
      </c>
      <c r="B154" s="127" t="s">
        <v>41</v>
      </c>
      <c r="C154" s="128">
        <v>516.085</v>
      </c>
      <c r="D154" s="128">
        <v>174.71018935049426</v>
      </c>
      <c r="E154" s="128">
        <v>180.61412040996078</v>
      </c>
      <c r="F154" s="128">
        <v>192.69424019981622</v>
      </c>
      <c r="G154" s="129">
        <v>201.44698158194288</v>
      </c>
    </row>
    <row r="155" spans="1:7" ht="15">
      <c r="A155" s="2">
        <f t="shared" si="2"/>
        <v>154</v>
      </c>
      <c r="B155" s="127" t="s">
        <v>42</v>
      </c>
      <c r="C155" s="128">
        <v>515.747</v>
      </c>
      <c r="D155" s="128">
        <v>174.53780027027142</v>
      </c>
      <c r="E155" s="128">
        <v>180.4499081922386</v>
      </c>
      <c r="F155" s="128">
        <v>192.50453512288885</v>
      </c>
      <c r="G155" s="129">
        <v>201.19709359380192</v>
      </c>
    </row>
    <row r="156" spans="1:7" ht="15">
      <c r="A156" s="2">
        <f t="shared" si="2"/>
        <v>155</v>
      </c>
      <c r="B156" s="127" t="s">
        <v>43</v>
      </c>
      <c r="C156" s="128">
        <v>517.154</v>
      </c>
      <c r="D156" s="128">
        <v>174.35349660998997</v>
      </c>
      <c r="E156" s="128">
        <v>180.32632287267262</v>
      </c>
      <c r="F156" s="128">
        <v>192.46234209715846</v>
      </c>
      <c r="G156" s="129">
        <v>201.20403764357022</v>
      </c>
    </row>
    <row r="157" spans="1:7" ht="15">
      <c r="A157" s="2">
        <f t="shared" si="2"/>
        <v>156</v>
      </c>
      <c r="B157" s="127" t="s">
        <v>44</v>
      </c>
      <c r="C157" s="128">
        <v>518.082</v>
      </c>
      <c r="D157" s="128">
        <v>177.3928315168128</v>
      </c>
      <c r="E157" s="128">
        <v>183.32532662747423</v>
      </c>
      <c r="F157" s="128">
        <v>195.5339289547871</v>
      </c>
      <c r="G157" s="129">
        <v>204.2346752516034</v>
      </c>
    </row>
    <row r="158" spans="1:7" ht="15">
      <c r="A158" s="2">
        <f t="shared" si="2"/>
        <v>157</v>
      </c>
      <c r="B158" s="127" t="s">
        <v>45</v>
      </c>
      <c r="C158" s="128">
        <v>518.554</v>
      </c>
      <c r="D158" s="128">
        <v>177.03948975195001</v>
      </c>
      <c r="E158" s="128">
        <v>182.9147960831688</v>
      </c>
      <c r="F158" s="128">
        <v>194.97756975503984</v>
      </c>
      <c r="G158" s="129">
        <v>203.47435070373334</v>
      </c>
    </row>
    <row r="159" spans="1:7" ht="15">
      <c r="A159" s="2">
        <f t="shared" si="2"/>
        <v>158</v>
      </c>
      <c r="B159" s="127" t="s">
        <v>46</v>
      </c>
      <c r="C159" s="128">
        <v>520.99</v>
      </c>
      <c r="D159" s="128">
        <v>178.39889496256197</v>
      </c>
      <c r="E159" s="128">
        <v>184.20299441048746</v>
      </c>
      <c r="F159" s="128">
        <v>196.16069140511843</v>
      </c>
      <c r="G159" s="129">
        <v>204.39007590621566</v>
      </c>
    </row>
    <row r="160" spans="1:7" ht="15">
      <c r="A160" s="2">
        <f t="shared" si="2"/>
        <v>159</v>
      </c>
      <c r="B160" s="127" t="s">
        <v>47</v>
      </c>
      <c r="C160" s="128">
        <v>520.639</v>
      </c>
      <c r="D160" s="128">
        <v>178.58315255602741</v>
      </c>
      <c r="E160" s="128">
        <v>184.3890341459725</v>
      </c>
      <c r="F160" s="128">
        <v>196.3723558099883</v>
      </c>
      <c r="G160" s="129">
        <v>204.65722888891634</v>
      </c>
    </row>
    <row r="161" spans="1:7" ht="15">
      <c r="A161" s="2">
        <f t="shared" si="2"/>
        <v>160</v>
      </c>
      <c r="B161" s="127" t="s">
        <v>48</v>
      </c>
      <c r="C161" s="128">
        <v>520.074</v>
      </c>
      <c r="D161" s="128">
        <v>178.63357598847938</v>
      </c>
      <c r="E161" s="128">
        <v>184.42543803184643</v>
      </c>
      <c r="F161" s="128">
        <v>196.3885398398841</v>
      </c>
      <c r="G161" s="129">
        <v>204.6604950250398</v>
      </c>
    </row>
    <row r="162" spans="1:7" ht="15">
      <c r="A162" s="2">
        <f t="shared" si="2"/>
        <v>161</v>
      </c>
      <c r="B162" s="127" t="s">
        <v>49</v>
      </c>
      <c r="C162" s="128">
        <v>530.064</v>
      </c>
      <c r="D162" s="128">
        <v>178.80502907916292</v>
      </c>
      <c r="E162" s="128">
        <v>184.6262650187346</v>
      </c>
      <c r="F162" s="128">
        <v>196.66523704271995</v>
      </c>
      <c r="G162" s="129">
        <v>205.04251412497558</v>
      </c>
    </row>
    <row r="163" spans="1:7" ht="15">
      <c r="A163" s="2">
        <f t="shared" si="2"/>
        <v>162</v>
      </c>
      <c r="B163" s="127" t="s">
        <v>50</v>
      </c>
      <c r="C163" s="128">
        <v>171.47159039494028</v>
      </c>
      <c r="D163" s="128">
        <v>178.81936461197043</v>
      </c>
      <c r="E163" s="128">
        <v>184.66753680331237</v>
      </c>
      <c r="F163" s="128">
        <v>196.75880550995416</v>
      </c>
      <c r="G163" s="129">
        <v>205.19231073662672</v>
      </c>
    </row>
    <row r="164" spans="1:7" ht="15">
      <c r="A164" s="2">
        <f t="shared" si="2"/>
        <v>163</v>
      </c>
      <c r="B164" s="127" t="s">
        <v>51</v>
      </c>
      <c r="C164" s="128">
        <v>171.51135396704854</v>
      </c>
      <c r="D164" s="128">
        <v>178.9555004485133</v>
      </c>
      <c r="E164" s="128">
        <v>184.86025285682007</v>
      </c>
      <c r="F164" s="128">
        <v>197.0741917033741</v>
      </c>
      <c r="G164" s="129">
        <v>205.6557476634766</v>
      </c>
    </row>
    <row r="165" spans="1:7" ht="15">
      <c r="A165" s="2">
        <f t="shared" si="2"/>
        <v>164</v>
      </c>
      <c r="B165" s="127" t="s">
        <v>52</v>
      </c>
      <c r="C165" s="128">
        <v>171.68198222636414</v>
      </c>
      <c r="D165" s="128">
        <v>179.36107005630703</v>
      </c>
      <c r="E165" s="128">
        <v>185.39519814852486</v>
      </c>
      <c r="F165" s="128">
        <v>197.90103327867774</v>
      </c>
      <c r="G165" s="129">
        <v>206.84774687288632</v>
      </c>
    </row>
    <row r="166" spans="1:7" ht="15">
      <c r="A166" s="2">
        <f t="shared" si="2"/>
        <v>165</v>
      </c>
      <c r="B166" s="127" t="s">
        <v>53</v>
      </c>
      <c r="C166" s="128">
        <v>171.86673294962554</v>
      </c>
      <c r="D166" s="128">
        <v>179.64830510263758</v>
      </c>
      <c r="E166" s="128">
        <v>185.72842116040428</v>
      </c>
      <c r="F166" s="128">
        <v>198.35395205512566</v>
      </c>
      <c r="G166" s="129">
        <v>207.46572323978845</v>
      </c>
    </row>
    <row r="167" spans="1:7" ht="15">
      <c r="A167" s="2">
        <f t="shared" si="2"/>
        <v>166</v>
      </c>
      <c r="B167" s="127" t="s">
        <v>54</v>
      </c>
      <c r="C167" s="128">
        <v>171.90813811391467</v>
      </c>
      <c r="D167" s="128">
        <v>179.7648561824729</v>
      </c>
      <c r="E167" s="128">
        <v>185.8878826216983</v>
      </c>
      <c r="F167" s="128">
        <v>198.60805528811156</v>
      </c>
      <c r="G167" s="129">
        <v>207.83586570202326</v>
      </c>
    </row>
    <row r="168" spans="1:7" ht="15">
      <c r="A168" s="2">
        <f t="shared" si="2"/>
        <v>167</v>
      </c>
      <c r="B168" s="127" t="s">
        <v>55</v>
      </c>
      <c r="C168" s="128">
        <v>171.95473054320053</v>
      </c>
      <c r="D168" s="128">
        <v>179.86041264867794</v>
      </c>
      <c r="E168" s="128">
        <v>186.00912097376116</v>
      </c>
      <c r="F168" s="128">
        <v>198.7890564394424</v>
      </c>
      <c r="G168" s="129">
        <v>208.09360273951629</v>
      </c>
    </row>
    <row r="169" spans="1:7" ht="15">
      <c r="A169" s="2">
        <f t="shared" si="2"/>
        <v>168</v>
      </c>
      <c r="B169" s="127" t="s">
        <v>56</v>
      </c>
      <c r="C169" s="128">
        <v>178.6171027864008</v>
      </c>
      <c r="D169" s="128">
        <v>186.9431053030245</v>
      </c>
      <c r="E169" s="128">
        <v>193.4907174059546</v>
      </c>
      <c r="F169" s="128">
        <v>207.24585455911347</v>
      </c>
      <c r="G169" s="129">
        <v>217.25531590669934</v>
      </c>
    </row>
    <row r="170" spans="1:7" ht="15">
      <c r="A170" s="2">
        <f t="shared" si="2"/>
        <v>169</v>
      </c>
      <c r="B170" s="127" t="s">
        <v>57</v>
      </c>
      <c r="C170" s="128">
        <v>179.969774542603</v>
      </c>
      <c r="D170" s="128">
        <v>188.54761713325337</v>
      </c>
      <c r="E170" s="128">
        <v>195.16846010330988</v>
      </c>
      <c r="F170" s="128">
        <v>209.02636031808152</v>
      </c>
      <c r="G170" s="129">
        <v>219.30903812464092</v>
      </c>
    </row>
    <row r="171" spans="1:7" ht="15">
      <c r="A171" s="2">
        <f t="shared" si="2"/>
        <v>170</v>
      </c>
      <c r="B171" s="127" t="s">
        <v>58</v>
      </c>
      <c r="C171" s="128">
        <v>183.38471981423226</v>
      </c>
      <c r="D171" s="128">
        <v>191.93911048382247</v>
      </c>
      <c r="E171" s="128">
        <v>198.62937048329704</v>
      </c>
      <c r="F171" s="128">
        <v>212.55247790138952</v>
      </c>
      <c r="G171" s="129">
        <v>222.70334746058072</v>
      </c>
    </row>
    <row r="172" spans="1:7" ht="15">
      <c r="A172" s="2">
        <f t="shared" si="2"/>
        <v>171</v>
      </c>
      <c r="B172" s="127" t="s">
        <v>59</v>
      </c>
      <c r="C172" s="128">
        <v>183.93331503577136</v>
      </c>
      <c r="D172" s="128">
        <v>192.54748684943797</v>
      </c>
      <c r="E172" s="128">
        <v>199.25278836445796</v>
      </c>
      <c r="F172" s="128">
        <v>213.1407604287589</v>
      </c>
      <c r="G172" s="129">
        <v>223.3021879193867</v>
      </c>
    </row>
    <row r="173" spans="1:7" ht="15">
      <c r="A173" s="2">
        <f t="shared" si="2"/>
        <v>172</v>
      </c>
      <c r="B173" s="127" t="s">
        <v>60</v>
      </c>
      <c r="C173" s="128">
        <v>183.98811355082591</v>
      </c>
      <c r="D173" s="128">
        <v>192.66863233748876</v>
      </c>
      <c r="E173" s="128">
        <v>199.40970119646224</v>
      </c>
      <c r="F173" s="128">
        <v>213.3794620263217</v>
      </c>
      <c r="G173" s="129">
        <v>223.644389099966</v>
      </c>
    </row>
    <row r="174" spans="1:7" ht="15">
      <c r="A174" s="2">
        <f t="shared" si="2"/>
        <v>173</v>
      </c>
      <c r="B174" s="127" t="s">
        <v>61</v>
      </c>
      <c r="C174" s="128">
        <v>184.32903166845327</v>
      </c>
      <c r="D174" s="128">
        <v>193.14077386198747</v>
      </c>
      <c r="E174" s="128">
        <v>199.9397800049471</v>
      </c>
      <c r="F174" s="128">
        <v>214.02771340675326</v>
      </c>
      <c r="G174" s="129">
        <v>224.47192675046614</v>
      </c>
    </row>
    <row r="175" spans="1:7" ht="15">
      <c r="A175" s="2">
        <f t="shared" si="2"/>
        <v>174</v>
      </c>
      <c r="B175" s="127" t="s">
        <v>62</v>
      </c>
      <c r="C175" s="128">
        <v>184.82990982656128</v>
      </c>
      <c r="D175" s="128">
        <v>193.6810991024146</v>
      </c>
      <c r="E175" s="128">
        <v>200.49107370227657</v>
      </c>
      <c r="F175" s="128">
        <v>214.51692882945645</v>
      </c>
      <c r="G175" s="129">
        <v>224.92920132488229</v>
      </c>
    </row>
    <row r="176" spans="1:7" ht="15">
      <c r="A176" s="2">
        <f t="shared" si="2"/>
        <v>175</v>
      </c>
      <c r="B176" s="127" t="s">
        <v>63</v>
      </c>
      <c r="C176" s="128">
        <v>184.75140111709882</v>
      </c>
      <c r="D176" s="128">
        <v>193.54314009920805</v>
      </c>
      <c r="E176" s="128">
        <v>200.31889424050152</v>
      </c>
      <c r="F176" s="128">
        <v>214.2825830180336</v>
      </c>
      <c r="G176" s="129">
        <v>224.61567674829791</v>
      </c>
    </row>
    <row r="177" spans="1:7" ht="15">
      <c r="A177" s="2">
        <f t="shared" si="2"/>
        <v>176</v>
      </c>
      <c r="B177" s="127" t="s">
        <v>64</v>
      </c>
      <c r="C177" s="128">
        <v>184.2966705847838</v>
      </c>
      <c r="D177" s="128">
        <v>193.11091000817723</v>
      </c>
      <c r="E177" s="128">
        <v>199.92858702788237</v>
      </c>
      <c r="F177" s="128">
        <v>214.013487597929</v>
      </c>
      <c r="G177" s="129">
        <v>224.43243219060875</v>
      </c>
    </row>
    <row r="178" spans="1:7" ht="15">
      <c r="A178" s="2">
        <f t="shared" si="2"/>
        <v>177</v>
      </c>
      <c r="B178" s="127" t="s">
        <v>65</v>
      </c>
      <c r="C178" s="128">
        <v>184.16894166140162</v>
      </c>
      <c r="D178" s="128">
        <v>192.9958822503891</v>
      </c>
      <c r="E178" s="128">
        <v>199.82572894068502</v>
      </c>
      <c r="F178" s="128">
        <v>213.95558395719254</v>
      </c>
      <c r="G178" s="129">
        <v>224.41569881897834</v>
      </c>
    </row>
    <row r="179" spans="1:7" ht="15">
      <c r="A179" s="2">
        <f t="shared" si="2"/>
        <v>178</v>
      </c>
      <c r="B179" s="127" t="s">
        <v>66</v>
      </c>
      <c r="C179" s="128">
        <v>184.05850303188376</v>
      </c>
      <c r="D179" s="128">
        <v>192.92922735297725</v>
      </c>
      <c r="E179" s="128">
        <v>199.78965727330953</v>
      </c>
      <c r="F179" s="128">
        <v>214.00258605276164</v>
      </c>
      <c r="G179" s="129">
        <v>224.55001162046958</v>
      </c>
    </row>
    <row r="180" spans="1:7" ht="15">
      <c r="A180" s="2">
        <f t="shared" si="2"/>
        <v>179</v>
      </c>
      <c r="B180" s="127" t="s">
        <v>67</v>
      </c>
      <c r="C180" s="128">
        <v>183.57008704302348</v>
      </c>
      <c r="D180" s="128">
        <v>192.4526701194161</v>
      </c>
      <c r="E180" s="128">
        <v>199.3301851326555</v>
      </c>
      <c r="F180" s="128">
        <v>213.67589969196678</v>
      </c>
      <c r="G180" s="129">
        <v>224.34199076772595</v>
      </c>
    </row>
    <row r="181" spans="1:7" ht="15">
      <c r="A181" s="2">
        <f t="shared" si="2"/>
        <v>180</v>
      </c>
      <c r="B181" s="127" t="s">
        <v>68</v>
      </c>
      <c r="C181" s="128">
        <v>189.55093114435783</v>
      </c>
      <c r="D181" s="128">
        <v>197.98522457730724</v>
      </c>
      <c r="E181" s="128">
        <v>204.7364903005479</v>
      </c>
      <c r="F181" s="128">
        <v>219.01445596646428</v>
      </c>
      <c r="G181" s="129">
        <v>229.13461138221612</v>
      </c>
    </row>
    <row r="182" spans="1:7" ht="15">
      <c r="A182" s="2">
        <f t="shared" si="2"/>
        <v>181</v>
      </c>
      <c r="B182" s="127" t="s">
        <v>69</v>
      </c>
      <c r="C182" s="128">
        <v>189.46159760725902</v>
      </c>
      <c r="D182" s="128">
        <v>197.52822540641048</v>
      </c>
      <c r="E182" s="128">
        <v>204.05320414812203</v>
      </c>
      <c r="F182" s="128">
        <v>217.86183553116814</v>
      </c>
      <c r="G182" s="129">
        <v>227.4294507966675</v>
      </c>
    </row>
    <row r="183" spans="1:7" ht="15">
      <c r="A183" s="2">
        <f t="shared" si="2"/>
        <v>182</v>
      </c>
      <c r="B183" s="127" t="s">
        <v>70</v>
      </c>
      <c r="C183" s="128">
        <v>191.31117354024047</v>
      </c>
      <c r="D183" s="128">
        <v>198.9843444300581</v>
      </c>
      <c r="E183" s="128">
        <v>205.3671849629166</v>
      </c>
      <c r="F183" s="128">
        <v>218.9561450050979</v>
      </c>
      <c r="G183" s="129">
        <v>228.008716555688</v>
      </c>
    </row>
    <row r="184" spans="1:7" ht="15">
      <c r="A184" s="2">
        <f t="shared" si="2"/>
        <v>183</v>
      </c>
      <c r="B184" s="127" t="s">
        <v>71</v>
      </c>
      <c r="C184" s="128">
        <v>190.96422801295003</v>
      </c>
      <c r="D184" s="128">
        <v>198.66565031651402</v>
      </c>
      <c r="E184" s="128">
        <v>205.07003124792803</v>
      </c>
      <c r="F184" s="128">
        <v>218.7840629913246</v>
      </c>
      <c r="G184" s="129">
        <v>227.95961869707025</v>
      </c>
    </row>
    <row r="185" spans="1:7" ht="15">
      <c r="A185" s="2">
        <f t="shared" si="2"/>
        <v>184</v>
      </c>
      <c r="B185" s="127" t="s">
        <v>72</v>
      </c>
      <c r="C185" s="128">
        <v>191.05817643217094</v>
      </c>
      <c r="D185" s="128">
        <v>198.73804666259983</v>
      </c>
      <c r="E185" s="128">
        <v>205.12365684295526</v>
      </c>
      <c r="F185" s="128">
        <v>218.80176691779295</v>
      </c>
      <c r="G185" s="129">
        <v>227.94327686060038</v>
      </c>
    </row>
    <row r="186" spans="1:7" ht="15">
      <c r="A186" s="2">
        <f t="shared" si="2"/>
        <v>185</v>
      </c>
      <c r="B186" s="127" t="s">
        <v>73</v>
      </c>
      <c r="C186" s="128">
        <v>191.26379759982277</v>
      </c>
      <c r="D186" s="128">
        <v>198.95957612207678</v>
      </c>
      <c r="E186" s="128">
        <v>205.34048084051295</v>
      </c>
      <c r="F186" s="128">
        <v>219.00608703407656</v>
      </c>
      <c r="G186" s="129">
        <v>228.15869614825795</v>
      </c>
    </row>
    <row r="187" spans="1:7" ht="15">
      <c r="A187" s="2">
        <f t="shared" si="2"/>
        <v>186</v>
      </c>
      <c r="B187" s="127" t="s">
        <v>74</v>
      </c>
      <c r="C187" s="128">
        <v>191.28494680136467</v>
      </c>
      <c r="D187" s="128">
        <v>199.04111656994397</v>
      </c>
      <c r="E187" s="128">
        <v>205.45540438469914</v>
      </c>
      <c r="F187" s="128">
        <v>219.20196126615343</v>
      </c>
      <c r="G187" s="129">
        <v>228.45398248463857</v>
      </c>
    </row>
    <row r="188" spans="1:7" ht="15">
      <c r="A188" s="2">
        <f t="shared" si="2"/>
        <v>187</v>
      </c>
      <c r="B188" s="127" t="s">
        <v>75</v>
      </c>
      <c r="C188" s="128">
        <v>191.35726018843386</v>
      </c>
      <c r="D188" s="128">
        <v>199.17130978812622</v>
      </c>
      <c r="E188" s="128">
        <v>205.61617704833318</v>
      </c>
      <c r="F188" s="128">
        <v>219.43808710229112</v>
      </c>
      <c r="G188" s="129">
        <v>228.78440151597096</v>
      </c>
    </row>
    <row r="189" spans="1:7" ht="15">
      <c r="A189" s="2">
        <f t="shared" si="2"/>
        <v>188</v>
      </c>
      <c r="B189" s="127" t="s">
        <v>76</v>
      </c>
      <c r="C189" s="128">
        <v>191.25424326206272</v>
      </c>
      <c r="D189" s="128">
        <v>199.0527627409126</v>
      </c>
      <c r="E189" s="128">
        <v>205.49064360386265</v>
      </c>
      <c r="F189" s="128">
        <v>219.3156138937735</v>
      </c>
      <c r="G189" s="129">
        <v>228.65733539900089</v>
      </c>
    </row>
    <row r="190" spans="1:7" ht="15">
      <c r="A190" s="2">
        <f t="shared" si="2"/>
        <v>189</v>
      </c>
      <c r="B190" s="127" t="s">
        <v>77</v>
      </c>
      <c r="C190" s="128">
        <v>191.538110000205</v>
      </c>
      <c r="D190" s="128">
        <v>199.7286694969877</v>
      </c>
      <c r="E190" s="128">
        <v>206.41253573417856</v>
      </c>
      <c r="F190" s="128">
        <v>220.68028189492702</v>
      </c>
      <c r="G190" s="129">
        <v>230.54938112709408</v>
      </c>
    </row>
    <row r="191" spans="1:7" ht="15">
      <c r="A191" s="2">
        <f t="shared" si="2"/>
        <v>190</v>
      </c>
      <c r="B191" s="127" t="s">
        <v>78</v>
      </c>
      <c r="C191" s="128">
        <v>191.80702536857459</v>
      </c>
      <c r="D191" s="128">
        <v>200.07573456460574</v>
      </c>
      <c r="E191" s="128">
        <v>206.82153487393296</v>
      </c>
      <c r="F191" s="128">
        <v>221.10135729992328</v>
      </c>
      <c r="G191" s="129">
        <v>230.98524079691828</v>
      </c>
    </row>
    <row r="192" spans="1:7" ht="15">
      <c r="A192" s="2">
        <f t="shared" si="2"/>
        <v>191</v>
      </c>
      <c r="B192" s="127" t="s">
        <v>79</v>
      </c>
      <c r="C192" s="128">
        <v>193.5537129043116</v>
      </c>
      <c r="D192" s="128">
        <v>202.31172445268786</v>
      </c>
      <c r="E192" s="128">
        <v>209.18201180144604</v>
      </c>
      <c r="F192" s="128">
        <v>223.9100469881386</v>
      </c>
      <c r="G192" s="129">
        <v>234.5889209612525</v>
      </c>
    </row>
    <row r="193" spans="1:7" ht="15">
      <c r="A193" s="2">
        <f t="shared" si="2"/>
        <v>192</v>
      </c>
      <c r="B193" s="127" t="s">
        <v>80</v>
      </c>
      <c r="C193" s="128">
        <v>199.8792177982855</v>
      </c>
      <c r="D193" s="128">
        <v>207.91362388887575</v>
      </c>
      <c r="E193" s="128">
        <v>214.5867284475731</v>
      </c>
      <c r="F193" s="128">
        <v>228.9874739577101</v>
      </c>
      <c r="G193" s="129">
        <v>238.64291716889616</v>
      </c>
    </row>
    <row r="194" spans="1:7" ht="15">
      <c r="A194" s="2">
        <f t="shared" si="2"/>
        <v>193</v>
      </c>
      <c r="B194" s="127" t="s">
        <v>81</v>
      </c>
      <c r="C194" s="128">
        <v>200.9064832238531</v>
      </c>
      <c r="D194" s="128">
        <v>208.96185083825347</v>
      </c>
      <c r="E194" s="128">
        <v>215.59564209934962</v>
      </c>
      <c r="F194" s="128">
        <v>229.82550034602943</v>
      </c>
      <c r="G194" s="129">
        <v>239.38959386065295</v>
      </c>
    </row>
    <row r="195" spans="1:7" ht="15">
      <c r="A195" s="2">
        <f t="shared" si="2"/>
        <v>194</v>
      </c>
      <c r="B195" s="127" t="s">
        <v>82</v>
      </c>
      <c r="C195" s="128">
        <v>203.49997094720538</v>
      </c>
      <c r="D195" s="128">
        <v>211.71633852216226</v>
      </c>
      <c r="E195" s="128">
        <v>218.5073367722487</v>
      </c>
      <c r="F195" s="128">
        <v>233.12088449697742</v>
      </c>
      <c r="G195" s="129">
        <v>242.95710762894007</v>
      </c>
    </row>
    <row r="196" spans="1:7" ht="15">
      <c r="A196" s="2">
        <f aca="true" t="shared" si="3" ref="A196:A266">A195+1</f>
        <v>195</v>
      </c>
      <c r="B196" s="127" t="s">
        <v>83</v>
      </c>
      <c r="C196" s="128">
        <v>203.61830160976027</v>
      </c>
      <c r="D196" s="128">
        <v>211.83972223540113</v>
      </c>
      <c r="E196" s="128">
        <v>218.63146727467458</v>
      </c>
      <c r="F196" s="128">
        <v>233.22346871818945</v>
      </c>
      <c r="G196" s="129">
        <v>243.04333266688352</v>
      </c>
    </row>
    <row r="197" spans="1:7" ht="15">
      <c r="A197" s="2">
        <f t="shared" si="3"/>
        <v>196</v>
      </c>
      <c r="B197" s="127" t="s">
        <v>84</v>
      </c>
      <c r="C197" s="128">
        <v>204.25570503918934</v>
      </c>
      <c r="D197" s="128">
        <v>212.51685102908496</v>
      </c>
      <c r="E197" s="128">
        <v>219.31639078116444</v>
      </c>
      <c r="F197" s="128">
        <v>233.8149199993695</v>
      </c>
      <c r="G197" s="129">
        <v>243.57696330225002</v>
      </c>
    </row>
    <row r="198" spans="1:7" ht="15">
      <c r="A198" s="2">
        <f t="shared" si="3"/>
        <v>197</v>
      </c>
      <c r="B198" s="127" t="s">
        <v>85</v>
      </c>
      <c r="C198" s="128">
        <v>204.7931331286985</v>
      </c>
      <c r="D198" s="128">
        <v>213.04968893572362</v>
      </c>
      <c r="E198" s="128">
        <v>219.83366808394777</v>
      </c>
      <c r="F198" s="128">
        <v>234.20034719241033</v>
      </c>
      <c r="G198" s="129">
        <v>243.85043251537672</v>
      </c>
    </row>
    <row r="199" spans="1:7" ht="15">
      <c r="A199" s="2">
        <f t="shared" si="3"/>
        <v>198</v>
      </c>
      <c r="B199" s="127" t="s">
        <v>86</v>
      </c>
      <c r="C199" s="128">
        <v>204.74196872544297</v>
      </c>
      <c r="D199" s="128">
        <v>212.8750619971521</v>
      </c>
      <c r="E199" s="128">
        <v>219.6319323211783</v>
      </c>
      <c r="F199" s="128">
        <v>233.7743836598227</v>
      </c>
      <c r="G199" s="129">
        <v>243.11098193693104</v>
      </c>
    </row>
    <row r="200" spans="1:7" ht="15">
      <c r="A200" s="2">
        <f t="shared" si="3"/>
        <v>199</v>
      </c>
      <c r="B200" s="127" t="s">
        <v>87</v>
      </c>
      <c r="C200" s="128">
        <v>205.55158861031126</v>
      </c>
      <c r="D200" s="128">
        <v>213.75691340336817</v>
      </c>
      <c r="E200" s="128">
        <v>220.53454500336693</v>
      </c>
      <c r="F200" s="128">
        <v>234.5912439490588</v>
      </c>
      <c r="G200" s="129">
        <v>243.89542845286095</v>
      </c>
    </row>
    <row r="201" spans="1:7" ht="15">
      <c r="A201" s="2">
        <f t="shared" si="3"/>
        <v>200</v>
      </c>
      <c r="B201" s="127" t="s">
        <v>88</v>
      </c>
      <c r="C201" s="128">
        <v>205.75881134693756</v>
      </c>
      <c r="D201" s="128">
        <v>214.1057521872968</v>
      </c>
      <c r="E201" s="128">
        <v>220.9567005773524</v>
      </c>
      <c r="F201" s="128">
        <v>235.16818221248383</v>
      </c>
      <c r="G201" s="129">
        <v>244.6781156756663</v>
      </c>
    </row>
    <row r="202" spans="1:7" ht="15">
      <c r="A202" s="2">
        <f t="shared" si="3"/>
        <v>201</v>
      </c>
      <c r="B202" s="127" t="s">
        <v>89</v>
      </c>
      <c r="C202" s="128">
        <v>205.8608367571287</v>
      </c>
      <c r="D202" s="128">
        <v>214.17557202061508</v>
      </c>
      <c r="E202" s="128">
        <v>221.0283703443985</v>
      </c>
      <c r="F202" s="128">
        <v>235.13713462569083</v>
      </c>
      <c r="G202" s="129">
        <v>244.5109834732426</v>
      </c>
    </row>
    <row r="203" spans="1:7" ht="15">
      <c r="A203" s="2">
        <f t="shared" si="3"/>
        <v>202</v>
      </c>
      <c r="B203" s="127" t="s">
        <v>90</v>
      </c>
      <c r="C203" s="128">
        <v>206.36916984743428</v>
      </c>
      <c r="D203" s="128">
        <v>214.6996034755893</v>
      </c>
      <c r="E203" s="128">
        <v>221.5475074560436</v>
      </c>
      <c r="F203" s="128">
        <v>235.56216466631798</v>
      </c>
      <c r="G203" s="129">
        <v>244.86835059191696</v>
      </c>
    </row>
    <row r="204" spans="1:7" ht="15">
      <c r="A204" s="2">
        <f t="shared" si="3"/>
        <v>203</v>
      </c>
      <c r="B204" s="127" t="s">
        <v>91</v>
      </c>
      <c r="C204" s="128">
        <v>206.62958348835846</v>
      </c>
      <c r="D204" s="128">
        <v>215.0207134807571</v>
      </c>
      <c r="E204" s="128">
        <v>221.8987301438089</v>
      </c>
      <c r="F204" s="128">
        <v>235.9355174195522</v>
      </c>
      <c r="G204" s="129">
        <v>245.28891142235997</v>
      </c>
    </row>
    <row r="205" spans="1:7" ht="15">
      <c r="A205" s="2">
        <f t="shared" si="3"/>
        <v>204</v>
      </c>
      <c r="B205" s="127" t="s">
        <v>92</v>
      </c>
      <c r="C205" s="128">
        <v>215.54611792455077</v>
      </c>
      <c r="D205" s="128">
        <v>223.2534750529698</v>
      </c>
      <c r="E205" s="128">
        <v>229.9428775996342</v>
      </c>
      <c r="F205" s="128">
        <v>243.85942475869842</v>
      </c>
      <c r="G205" s="129">
        <v>252.3632678277964</v>
      </c>
    </row>
    <row r="206" spans="1:7" ht="15">
      <c r="A206" s="2">
        <f t="shared" si="3"/>
        <v>205</v>
      </c>
      <c r="B206" s="127" t="s">
        <v>93</v>
      </c>
      <c r="C206" s="128">
        <v>214.92245065765937</v>
      </c>
      <c r="D206" s="128">
        <v>222.49917651794811</v>
      </c>
      <c r="E206" s="128">
        <v>229.1549616303083</v>
      </c>
      <c r="F206" s="128">
        <v>242.99472928161703</v>
      </c>
      <c r="G206" s="129">
        <v>251.32822798750794</v>
      </c>
    </row>
    <row r="207" spans="1:7" ht="15">
      <c r="A207" s="2">
        <f t="shared" si="3"/>
        <v>206</v>
      </c>
      <c r="B207" s="127" t="s">
        <v>94</v>
      </c>
      <c r="C207" s="128">
        <v>214.84897958887447</v>
      </c>
      <c r="D207" s="128">
        <v>222.43959202189822</v>
      </c>
      <c r="E207" s="128">
        <v>229.1058064204041</v>
      </c>
      <c r="F207" s="128">
        <v>242.98118172673497</v>
      </c>
      <c r="G207" s="129">
        <v>251.35036244591947</v>
      </c>
    </row>
    <row r="208" spans="1:7" ht="15">
      <c r="A208" s="2">
        <f t="shared" si="3"/>
        <v>207</v>
      </c>
      <c r="B208" s="127" t="s">
        <v>95</v>
      </c>
      <c r="C208" s="128">
        <v>214.58834548786538</v>
      </c>
      <c r="D208" s="128">
        <v>222.14536575687316</v>
      </c>
      <c r="E208" s="128">
        <v>228.8157917363844</v>
      </c>
      <c r="F208" s="128">
        <v>242.67936411181324</v>
      </c>
      <c r="G208" s="129">
        <v>250.9956729266496</v>
      </c>
    </row>
    <row r="209" spans="1:7" ht="15">
      <c r="A209" s="2">
        <f t="shared" si="3"/>
        <v>208</v>
      </c>
      <c r="B209" s="127" t="s">
        <v>96</v>
      </c>
      <c r="C209" s="128">
        <v>217.4082785050223</v>
      </c>
      <c r="D209" s="128">
        <v>224.7555683303297</v>
      </c>
      <c r="E209" s="128">
        <v>231.40392101551274</v>
      </c>
      <c r="F209" s="128">
        <v>245.21150205304482</v>
      </c>
      <c r="G209" s="129">
        <v>253.19826567183793</v>
      </c>
    </row>
    <row r="210" spans="1:7" ht="15">
      <c r="A210" s="2">
        <f t="shared" si="3"/>
        <v>209</v>
      </c>
      <c r="B210" s="127" t="s">
        <v>97</v>
      </c>
      <c r="C210" s="128">
        <v>217.43644809034484</v>
      </c>
      <c r="D210" s="128">
        <v>224.71418162368795</v>
      </c>
      <c r="E210" s="128">
        <v>231.3494920679988</v>
      </c>
      <c r="F210" s="128">
        <v>245.01212007757</v>
      </c>
      <c r="G210" s="129">
        <v>252.80138454396632</v>
      </c>
    </row>
    <row r="211" spans="1:7" ht="15">
      <c r="A211" s="2">
        <f t="shared" si="3"/>
        <v>210</v>
      </c>
      <c r="B211" s="127" t="s">
        <v>98</v>
      </c>
      <c r="C211" s="128">
        <v>217.6317236282361</v>
      </c>
      <c r="D211" s="128">
        <v>224.92629273552177</v>
      </c>
      <c r="E211" s="128">
        <v>231.5673451596369</v>
      </c>
      <c r="F211" s="128">
        <v>245.20688301819223</v>
      </c>
      <c r="G211" s="129">
        <v>252.9844212941086</v>
      </c>
    </row>
    <row r="212" spans="1:7" ht="15">
      <c r="A212" s="2">
        <f t="shared" si="3"/>
        <v>211</v>
      </c>
      <c r="B212" s="127" t="s">
        <v>99</v>
      </c>
      <c r="C212" s="128">
        <v>217.77042624061784</v>
      </c>
      <c r="D212" s="128">
        <v>225.10001199256328</v>
      </c>
      <c r="E212" s="128">
        <v>231.75981107416524</v>
      </c>
      <c r="F212" s="128">
        <v>245.41318481581527</v>
      </c>
      <c r="G212" s="129">
        <v>253.2172012428667</v>
      </c>
    </row>
    <row r="213" spans="1:7" ht="15">
      <c r="A213" s="2">
        <f t="shared" si="3"/>
        <v>212</v>
      </c>
      <c r="B213" s="127" t="s">
        <v>100</v>
      </c>
      <c r="C213" s="128">
        <v>218.29197739946468</v>
      </c>
      <c r="D213" s="128">
        <v>227.02845901230938</v>
      </c>
      <c r="E213" s="128">
        <v>234.5083605030079</v>
      </c>
      <c r="F213" s="128">
        <v>249.99865916939657</v>
      </c>
      <c r="G213" s="129">
        <v>260.01468908560736</v>
      </c>
    </row>
    <row r="214" spans="1:7" ht="15">
      <c r="A214" s="2">
        <f t="shared" si="3"/>
        <v>213</v>
      </c>
      <c r="B214" s="127" t="s">
        <v>101</v>
      </c>
      <c r="C214" s="128">
        <v>218.33059347865347</v>
      </c>
      <c r="D214" s="128">
        <v>227.01605801402866</v>
      </c>
      <c r="E214" s="128">
        <v>234.45944803201974</v>
      </c>
      <c r="F214" s="128">
        <v>249.8784666001562</v>
      </c>
      <c r="G214" s="129">
        <v>259.8185374391029</v>
      </c>
    </row>
    <row r="215" spans="1:7" ht="15">
      <c r="A215" s="2">
        <f t="shared" si="3"/>
        <v>214</v>
      </c>
      <c r="B215" s="127" t="s">
        <v>102</v>
      </c>
      <c r="C215" s="128">
        <v>220.19318106929921</v>
      </c>
      <c r="D215" s="128">
        <v>230.56611172822784</v>
      </c>
      <c r="E215" s="128">
        <v>238.86364334068355</v>
      </c>
      <c r="F215" s="128">
        <v>256.3189929207865</v>
      </c>
      <c r="G215" s="129">
        <v>268.9214257125204</v>
      </c>
    </row>
    <row r="216" spans="1:7" ht="15">
      <c r="A216" s="2">
        <f t="shared" si="3"/>
        <v>215</v>
      </c>
      <c r="B216" s="127" t="s">
        <v>103</v>
      </c>
      <c r="C216" s="128">
        <v>220.36929809510994</v>
      </c>
      <c r="D216" s="128">
        <v>230.54860766201833</v>
      </c>
      <c r="E216" s="128">
        <v>238.72309784688088</v>
      </c>
      <c r="F216" s="128">
        <v>255.87700025672964</v>
      </c>
      <c r="G216" s="129">
        <v>268.14108573323006</v>
      </c>
    </row>
    <row r="217" spans="1:7" ht="15">
      <c r="A217" s="2">
        <f t="shared" si="3"/>
        <v>216</v>
      </c>
      <c r="B217" s="127" t="s">
        <v>104</v>
      </c>
      <c r="C217" s="128">
        <v>229.5676590922705</v>
      </c>
      <c r="D217" s="128">
        <v>239.2105607057039</v>
      </c>
      <c r="E217" s="128">
        <v>247.27227463041064</v>
      </c>
      <c r="F217" s="128">
        <v>264.3865340730958</v>
      </c>
      <c r="G217" s="129">
        <v>275.94248272197405</v>
      </c>
    </row>
    <row r="218" spans="1:7" ht="15">
      <c r="A218" s="2">
        <f t="shared" si="3"/>
        <v>217</v>
      </c>
      <c r="B218" s="127" t="s">
        <v>105</v>
      </c>
      <c r="C218" s="128">
        <v>229.9434736609768</v>
      </c>
      <c r="D218" s="128">
        <v>239.6243324112878</v>
      </c>
      <c r="E218" s="128">
        <v>247.7008084839494</v>
      </c>
      <c r="F218" s="128">
        <v>264.77765469265177</v>
      </c>
      <c r="G218" s="129">
        <v>276.3189406632455</v>
      </c>
    </row>
    <row r="219" spans="1:7" ht="15">
      <c r="A219" s="2">
        <f t="shared" si="3"/>
        <v>218</v>
      </c>
      <c r="B219" s="127" t="s">
        <v>106</v>
      </c>
      <c r="C219" s="128">
        <v>233.16156667568404</v>
      </c>
      <c r="D219" s="128">
        <v>243.2053633766629</v>
      </c>
      <c r="E219" s="128">
        <v>251.55070204602285</v>
      </c>
      <c r="F219" s="128">
        <v>269.2339142085112</v>
      </c>
      <c r="G219" s="129">
        <v>281.32633192814535</v>
      </c>
    </row>
    <row r="220" spans="1:7" ht="15">
      <c r="A220" s="2">
        <f t="shared" si="3"/>
        <v>219</v>
      </c>
      <c r="B220" s="127" t="s">
        <v>107</v>
      </c>
      <c r="C220" s="128">
        <v>234.04181111494364</v>
      </c>
      <c r="D220" s="128">
        <v>244.18156322496796</v>
      </c>
      <c r="E220" s="128">
        <v>252.5673537873119</v>
      </c>
      <c r="F220" s="128">
        <v>270.1701247794541</v>
      </c>
      <c r="G220" s="129">
        <v>282.2350476238696</v>
      </c>
    </row>
    <row r="221" spans="1:7" ht="15">
      <c r="A221" s="2">
        <f t="shared" si="3"/>
        <v>220</v>
      </c>
      <c r="B221" s="127" t="s">
        <v>108</v>
      </c>
      <c r="C221" s="128">
        <v>234.83632676999696</v>
      </c>
      <c r="D221" s="128">
        <v>244.97552165623904</v>
      </c>
      <c r="E221" s="128">
        <v>253.35453421384116</v>
      </c>
      <c r="F221" s="128">
        <v>270.79821540560215</v>
      </c>
      <c r="G221" s="129">
        <v>282.714583684278</v>
      </c>
    </row>
    <row r="222" spans="1:7" ht="15">
      <c r="A222" s="2">
        <f t="shared" si="3"/>
        <v>221</v>
      </c>
      <c r="B222" s="127" t="s">
        <v>109</v>
      </c>
      <c r="C222" s="128">
        <v>235.33980151898095</v>
      </c>
      <c r="D222" s="128">
        <v>245.6986008630754</v>
      </c>
      <c r="E222" s="128">
        <v>254.20287281450803</v>
      </c>
      <c r="F222" s="128">
        <v>271.82048050910316</v>
      </c>
      <c r="G222" s="129">
        <v>283.9770375411321</v>
      </c>
    </row>
    <row r="223" spans="1:7" ht="15">
      <c r="A223" s="2">
        <f t="shared" si="3"/>
        <v>222</v>
      </c>
      <c r="B223" s="127" t="s">
        <v>110</v>
      </c>
      <c r="C223" s="128">
        <v>235.50027970445774</v>
      </c>
      <c r="D223" s="128">
        <v>246.0205205837971</v>
      </c>
      <c r="E223" s="128">
        <v>254.60867313459596</v>
      </c>
      <c r="F223" s="128">
        <v>272.4226616877755</v>
      </c>
      <c r="G223" s="129">
        <v>284.83262180495893</v>
      </c>
    </row>
    <row r="224" spans="1:7" ht="15">
      <c r="A224" s="2">
        <f t="shared" si="3"/>
        <v>223</v>
      </c>
      <c r="B224" s="127" t="s">
        <v>111</v>
      </c>
      <c r="C224" s="128">
        <v>235.5753640187603</v>
      </c>
      <c r="D224" s="128">
        <v>246.1176964915009</v>
      </c>
      <c r="E224" s="128">
        <v>254.71761085175328</v>
      </c>
      <c r="F224" s="128">
        <v>272.5437654119598</v>
      </c>
      <c r="G224" s="129">
        <v>284.97383352559666</v>
      </c>
    </row>
    <row r="225" spans="1:7" ht="15">
      <c r="A225" s="2">
        <f t="shared" si="3"/>
        <v>224</v>
      </c>
      <c r="B225" s="127" t="s">
        <v>112</v>
      </c>
      <c r="C225" s="128">
        <v>235.97405233412402</v>
      </c>
      <c r="D225" s="128">
        <v>246.82019478638</v>
      </c>
      <c r="E225" s="128">
        <v>255.59662622099012</v>
      </c>
      <c r="F225" s="128">
        <v>273.7387215429486</v>
      </c>
      <c r="G225" s="129">
        <v>286.56959560293814</v>
      </c>
    </row>
    <row r="226" spans="1:7" ht="15">
      <c r="A226" s="2">
        <f t="shared" si="3"/>
        <v>225</v>
      </c>
      <c r="B226" s="127" t="s">
        <v>113</v>
      </c>
      <c r="C226" s="128">
        <v>236.20141853126776</v>
      </c>
      <c r="D226" s="128">
        <v>247.5259071465355</v>
      </c>
      <c r="E226" s="128">
        <v>256.6098086407298</v>
      </c>
      <c r="F226" s="128">
        <v>275.31330882182084</v>
      </c>
      <c r="G226" s="129">
        <v>288.79853996461065</v>
      </c>
    </row>
    <row r="227" spans="1:7" ht="15">
      <c r="A227" s="2">
        <f t="shared" si="3"/>
        <v>226</v>
      </c>
      <c r="B227" s="127" t="s">
        <v>114</v>
      </c>
      <c r="C227" s="128">
        <v>236.31169615590403</v>
      </c>
      <c r="D227" s="128">
        <v>248.0794050245531</v>
      </c>
      <c r="E227" s="128">
        <v>257.43564286768355</v>
      </c>
      <c r="F227" s="128">
        <v>276.70489818753924</v>
      </c>
      <c r="G227" s="129">
        <v>290.85677849221065</v>
      </c>
    </row>
    <row r="228" spans="1:7" ht="15">
      <c r="A228" s="2">
        <f t="shared" si="3"/>
        <v>227</v>
      </c>
      <c r="B228" s="127" t="s">
        <v>115</v>
      </c>
      <c r="C228" s="128">
        <v>236.45287903340696</v>
      </c>
      <c r="D228" s="128">
        <v>248.40082043791097</v>
      </c>
      <c r="E228" s="128">
        <v>257.8600369242714</v>
      </c>
      <c r="F228" s="128">
        <v>277.34493245051675</v>
      </c>
      <c r="G228" s="129">
        <v>291.76408638509184</v>
      </c>
    </row>
    <row r="229" spans="1:7" ht="15">
      <c r="A229" s="2">
        <f t="shared" si="3"/>
        <v>228</v>
      </c>
      <c r="B229" s="127" t="s">
        <v>116</v>
      </c>
      <c r="C229" s="128">
        <v>247.03695585246396</v>
      </c>
      <c r="D229" s="128">
        <v>258.16885001446195</v>
      </c>
      <c r="E229" s="128">
        <v>267.4120980408638</v>
      </c>
      <c r="F229" s="128">
        <v>286.79141661838815</v>
      </c>
      <c r="G229" s="129">
        <v>300.21889495755676</v>
      </c>
    </row>
    <row r="230" spans="1:7" ht="15">
      <c r="A230" s="2">
        <f t="shared" si="3"/>
        <v>229</v>
      </c>
      <c r="B230" s="127" t="s">
        <v>117</v>
      </c>
      <c r="C230" s="128">
        <v>247.0471920496491</v>
      </c>
      <c r="D230" s="128">
        <v>258.2136340601056</v>
      </c>
      <c r="E230" s="128">
        <v>267.47804270782774</v>
      </c>
      <c r="F230" s="128">
        <v>286.90111879738885</v>
      </c>
      <c r="G230" s="129">
        <v>300.3803184473065</v>
      </c>
    </row>
    <row r="231" spans="1:7" ht="15">
      <c r="A231" s="2">
        <f t="shared" si="3"/>
        <v>230</v>
      </c>
      <c r="B231" s="127" t="s">
        <v>118</v>
      </c>
      <c r="C231" s="128">
        <v>250.29694590792917</v>
      </c>
      <c r="D231" s="128">
        <v>261.1118889322161</v>
      </c>
      <c r="E231" s="128">
        <v>270.2676888653932</v>
      </c>
      <c r="F231" s="128">
        <v>289.46131872783735</v>
      </c>
      <c r="G231" s="129">
        <v>302.3949529393268</v>
      </c>
    </row>
    <row r="232" spans="1:7" ht="15">
      <c r="A232" s="2">
        <f t="shared" si="3"/>
        <v>231</v>
      </c>
      <c r="B232" s="127" t="s">
        <v>119</v>
      </c>
      <c r="C232" s="128">
        <v>250.44065438095947</v>
      </c>
      <c r="D232" s="128">
        <v>261.2266917974677</v>
      </c>
      <c r="E232" s="128">
        <v>270.35755610670117</v>
      </c>
      <c r="F232" s="128">
        <v>289.4851340962503</v>
      </c>
      <c r="G232" s="129">
        <v>302.35642601274014</v>
      </c>
    </row>
    <row r="233" spans="1:7" ht="15">
      <c r="A233" s="2">
        <f t="shared" si="3"/>
        <v>232</v>
      </c>
      <c r="B233" s="127" t="s">
        <v>120</v>
      </c>
      <c r="C233" s="128">
        <v>251.91803942895424</v>
      </c>
      <c r="D233" s="128">
        <v>262.6353379154527</v>
      </c>
      <c r="E233" s="128">
        <v>271.753080481816</v>
      </c>
      <c r="F233" s="128">
        <v>290.8430694286965</v>
      </c>
      <c r="G233" s="129">
        <v>303.58703502217116</v>
      </c>
    </row>
    <row r="234" spans="1:7" ht="15">
      <c r="A234" s="2">
        <f t="shared" si="3"/>
        <v>233</v>
      </c>
      <c r="B234" s="127" t="s">
        <v>121</v>
      </c>
      <c r="C234" s="128">
        <v>252.77760353665923</v>
      </c>
      <c r="D234" s="128">
        <v>263.52045892380033</v>
      </c>
      <c r="E234" s="128">
        <v>272.636805975571</v>
      </c>
      <c r="F234" s="128">
        <v>291.5632052219927</v>
      </c>
      <c r="G234" s="129">
        <v>304.1778831401178</v>
      </c>
    </row>
    <row r="235" spans="1:7" ht="15">
      <c r="A235" s="2">
        <f t="shared" si="3"/>
        <v>234</v>
      </c>
      <c r="B235" s="127" t="s">
        <v>122</v>
      </c>
      <c r="C235" s="128">
        <v>253.11930552268635</v>
      </c>
      <c r="D235" s="128">
        <v>263.8967897660599</v>
      </c>
      <c r="E235" s="128">
        <v>273.0287814834992</v>
      </c>
      <c r="F235" s="128">
        <v>291.92683155831884</v>
      </c>
      <c r="G235" s="129">
        <v>304.53027759624723</v>
      </c>
    </row>
    <row r="236" spans="1:7" ht="15">
      <c r="A236" s="2">
        <f t="shared" si="3"/>
        <v>235</v>
      </c>
      <c r="B236" s="127" t="s">
        <v>123</v>
      </c>
      <c r="C236" s="128">
        <v>253.3318086471153</v>
      </c>
      <c r="D236" s="128">
        <v>264.9584662151685</v>
      </c>
      <c r="E236" s="128">
        <v>274.6127060467728</v>
      </c>
      <c r="F236" s="128">
        <v>294.6007379065229</v>
      </c>
      <c r="G236" s="129">
        <v>308.4861521436372</v>
      </c>
    </row>
    <row r="237" spans="1:7" ht="15">
      <c r="A237" s="2">
        <f t="shared" si="3"/>
        <v>236</v>
      </c>
      <c r="B237" s="127" t="s">
        <v>124</v>
      </c>
      <c r="C237" s="128">
        <v>253.62645121091157</v>
      </c>
      <c r="D237" s="128">
        <v>265.336180862951</v>
      </c>
      <c r="E237" s="128">
        <v>275.0426637490537</v>
      </c>
      <c r="F237" s="128">
        <v>295.0619490093393</v>
      </c>
      <c r="G237" s="129">
        <v>308.9985037009934</v>
      </c>
    </row>
    <row r="238" spans="1:7" ht="15">
      <c r="A238" s="2">
        <f t="shared" si="3"/>
        <v>237</v>
      </c>
      <c r="B238" s="127" t="s">
        <v>125</v>
      </c>
      <c r="C238" s="128">
        <v>245.88958154025215</v>
      </c>
      <c r="D238" s="128">
        <v>258.5202331092879</v>
      </c>
      <c r="E238" s="128">
        <v>268.59992143855914</v>
      </c>
      <c r="F238" s="128">
        <v>288.99959899972055</v>
      </c>
      <c r="G238" s="129">
        <v>304.0286954795142</v>
      </c>
    </row>
    <row r="239" spans="1:7" ht="15">
      <c r="A239" s="2">
        <f t="shared" si="3"/>
        <v>238</v>
      </c>
      <c r="B239" s="127" t="s">
        <v>126</v>
      </c>
      <c r="C239" s="128">
        <v>246.37190165432324</v>
      </c>
      <c r="D239" s="128">
        <v>258.92580062464305</v>
      </c>
      <c r="E239" s="128">
        <v>268.94778003753197</v>
      </c>
      <c r="F239" s="128">
        <v>289.13947332623087</v>
      </c>
      <c r="G239" s="129">
        <v>303.96000323389546</v>
      </c>
    </row>
    <row r="240" spans="1:7" ht="15">
      <c r="A240" s="2">
        <f t="shared" si="3"/>
        <v>239</v>
      </c>
      <c r="B240" s="127" t="s">
        <v>127</v>
      </c>
      <c r="C240" s="128">
        <v>246.98928996016627</v>
      </c>
      <c r="D240" s="128">
        <v>259.39070762215306</v>
      </c>
      <c r="E240" s="128">
        <v>269.33285882573045</v>
      </c>
      <c r="F240" s="128">
        <v>289.14525182205386</v>
      </c>
      <c r="G240" s="129">
        <v>303.53926603191917</v>
      </c>
    </row>
    <row r="241" spans="1:7" ht="15">
      <c r="A241" s="2">
        <f t="shared" si="3"/>
        <v>240</v>
      </c>
      <c r="B241" s="127" t="s">
        <v>128</v>
      </c>
      <c r="C241" s="128">
        <v>255.86141654417162</v>
      </c>
      <c r="D241" s="128">
        <v>267.51417417269397</v>
      </c>
      <c r="E241" s="128">
        <v>277.25798530444996</v>
      </c>
      <c r="F241" s="128">
        <v>296.8941336847315</v>
      </c>
      <c r="G241" s="129">
        <v>310.3232173542872</v>
      </c>
    </row>
    <row r="242" spans="1:7" ht="15">
      <c r="A242" s="2">
        <f t="shared" si="3"/>
        <v>241</v>
      </c>
      <c r="B242" s="127" t="s">
        <v>129</v>
      </c>
      <c r="C242" s="128">
        <v>255.4069545771936</v>
      </c>
      <c r="D242" s="128">
        <v>267.02761236414295</v>
      </c>
      <c r="E242" s="128">
        <v>276.7790754360948</v>
      </c>
      <c r="F242" s="128">
        <v>296.53687730301647</v>
      </c>
      <c r="G242" s="129">
        <v>310.03327387170833</v>
      </c>
    </row>
    <row r="243" spans="1:7" ht="15">
      <c r="A243" s="2">
        <f t="shared" si="3"/>
        <v>242</v>
      </c>
      <c r="B243" s="127" t="s">
        <v>130</v>
      </c>
      <c r="C243" s="128">
        <v>254.6942619565638</v>
      </c>
      <c r="D243" s="128">
        <v>266.263029123008</v>
      </c>
      <c r="E243" s="128">
        <v>276.0127405280606</v>
      </c>
      <c r="F243" s="128">
        <v>295.85452670157446</v>
      </c>
      <c r="G243" s="129">
        <v>309.3782229216774</v>
      </c>
    </row>
    <row r="244" spans="1:7" ht="15">
      <c r="A244" s="2">
        <f t="shared" si="3"/>
        <v>243</v>
      </c>
      <c r="B244" s="127" t="s">
        <v>131</v>
      </c>
      <c r="C244" s="128">
        <v>257.0210934548862</v>
      </c>
      <c r="D244" s="128">
        <v>268.1790707328137</v>
      </c>
      <c r="E244" s="128">
        <v>277.8398781705163</v>
      </c>
      <c r="F244" s="128">
        <v>297.61572938087335</v>
      </c>
      <c r="G244" s="129">
        <v>310.65711138845194</v>
      </c>
    </row>
    <row r="245" spans="1:7" ht="15">
      <c r="A245" s="2">
        <f t="shared" si="3"/>
        <v>244</v>
      </c>
      <c r="B245" s="127" t="s">
        <v>132</v>
      </c>
      <c r="C245" s="128">
        <v>257.22654406730925</v>
      </c>
      <c r="D245" s="128">
        <v>268.45914077415506</v>
      </c>
      <c r="E245" s="128">
        <v>278.14623959364656</v>
      </c>
      <c r="F245" s="128">
        <v>297.9988646761866</v>
      </c>
      <c r="G245" s="129">
        <v>311.1599047820418</v>
      </c>
    </row>
    <row r="246" spans="1:7" ht="15">
      <c r="A246" s="2">
        <f t="shared" si="3"/>
        <v>245</v>
      </c>
      <c r="B246" s="127" t="s">
        <v>133</v>
      </c>
      <c r="C246" s="128">
        <v>258.02929317097266</v>
      </c>
      <c r="D246" s="128">
        <v>269.5618367955205</v>
      </c>
      <c r="E246" s="128">
        <v>279.3398403343098</v>
      </c>
      <c r="F246" s="128">
        <v>299.52192058221567</v>
      </c>
      <c r="G246" s="129">
        <v>313.2038156130101</v>
      </c>
    </row>
    <row r="247" spans="1:7" ht="15">
      <c r="A247" s="2">
        <f t="shared" si="3"/>
        <v>246</v>
      </c>
      <c r="B247" s="127" t="s">
        <v>134</v>
      </c>
      <c r="C247" s="128">
        <v>258.9312119792445</v>
      </c>
      <c r="D247" s="128">
        <v>271.2109798388114</v>
      </c>
      <c r="E247" s="128">
        <v>281.39253201827677</v>
      </c>
      <c r="F247" s="128">
        <v>302.42368983225316</v>
      </c>
      <c r="G247" s="129">
        <v>317.2003369434149</v>
      </c>
    </row>
    <row r="248" spans="1:7" ht="15">
      <c r="A248" s="2">
        <f t="shared" si="3"/>
        <v>247</v>
      </c>
      <c r="B248" s="127" t="s">
        <v>135</v>
      </c>
      <c r="C248" s="128">
        <v>260.249962594582</v>
      </c>
      <c r="D248" s="128">
        <v>272.76547731924256</v>
      </c>
      <c r="E248" s="128">
        <v>283.016428275667</v>
      </c>
      <c r="F248" s="128">
        <v>304.14824332434057</v>
      </c>
      <c r="G248" s="129">
        <v>319.1824706339787</v>
      </c>
    </row>
    <row r="249" spans="1:7" ht="15">
      <c r="A249" s="2">
        <f t="shared" si="3"/>
        <v>248</v>
      </c>
      <c r="B249" s="127" t="s">
        <v>136</v>
      </c>
      <c r="C249" s="128">
        <v>260.47646086787773</v>
      </c>
      <c r="D249" s="128">
        <v>273.06997878515864</v>
      </c>
      <c r="E249" s="128">
        <v>283.3946451056906</v>
      </c>
      <c r="F249" s="128">
        <v>304.6354802356753</v>
      </c>
      <c r="G249" s="129">
        <v>319.75540459046323</v>
      </c>
    </row>
    <row r="250" spans="1:7" ht="15">
      <c r="A250" s="2">
        <f t="shared" si="3"/>
        <v>249</v>
      </c>
      <c r="B250" s="127" t="s">
        <v>137</v>
      </c>
      <c r="C250" s="130">
        <f>'[2]geral'!C189</f>
        <v>261.5938670473912</v>
      </c>
      <c r="D250" s="130">
        <f>'[2]geral'!D189</f>
        <v>275.4450909084737</v>
      </c>
      <c r="E250" s="130">
        <f>'[2]geral'!E189</f>
        <v>286.51354167491144</v>
      </c>
      <c r="F250" s="130">
        <f>'[2]geral'!F189</f>
        <v>309.36611439561483</v>
      </c>
      <c r="G250" s="131">
        <f>'[2]geral'!G189</f>
        <v>326.40911326645926</v>
      </c>
    </row>
    <row r="251" spans="1:7" ht="15">
      <c r="A251" s="2">
        <f t="shared" si="3"/>
        <v>250</v>
      </c>
      <c r="B251" s="127" t="s">
        <v>138</v>
      </c>
      <c r="C251" s="130">
        <f>'[2]geral'!C190</f>
        <v>262.6992069748947</v>
      </c>
      <c r="D251" s="130">
        <f>'[2]geral'!D190</f>
        <v>276.5412962039477</v>
      </c>
      <c r="E251" s="130">
        <f>'[2]geral'!E190</f>
        <v>287.60985424160566</v>
      </c>
      <c r="F251" s="130">
        <f>'[2]geral'!F190</f>
        <v>310.46690280273924</v>
      </c>
      <c r="G251" s="131">
        <f>'[2]geral'!G190</f>
        <v>327.48185253457564</v>
      </c>
    </row>
    <row r="252" spans="1:7" ht="15">
      <c r="A252" s="2">
        <f t="shared" si="3"/>
        <v>251</v>
      </c>
      <c r="B252" s="127" t="str">
        <f>'[1]INCTL'!B143</f>
        <v>ABRIL|15</v>
      </c>
      <c r="C252" s="130">
        <f>'[2]geral'!C191</f>
        <v>263.4536022764251</v>
      </c>
      <c r="D252" s="130">
        <f>'[2]geral'!D191</f>
        <v>277.35642845667496</v>
      </c>
      <c r="E252" s="130">
        <f>'[2]geral'!E191</f>
        <v>288.44021546260024</v>
      </c>
      <c r="F252" s="130">
        <f>'[2]geral'!F191</f>
        <v>311.23254532623235</v>
      </c>
      <c r="G252" s="131">
        <f>'[2]geral'!G191</f>
        <v>328.22860974523957</v>
      </c>
    </row>
    <row r="253" spans="1:7" ht="15">
      <c r="A253" s="2">
        <f t="shared" si="3"/>
        <v>252</v>
      </c>
      <c r="B253" s="127" t="str">
        <f>'[1]INCTL'!B144</f>
        <v>MAIO|15</v>
      </c>
      <c r="C253" s="130">
        <f>'[2]geral'!C192</f>
        <v>274.2824863484156</v>
      </c>
      <c r="D253" s="130">
        <f>'[2]geral'!D192</f>
        <v>287.21610292098006</v>
      </c>
      <c r="E253" s="130">
        <f>'[2]geral'!E192</f>
        <v>298.0230307719883</v>
      </c>
      <c r="F253" s="130">
        <f>'[2]geral'!F192</f>
        <v>320.42891264235874</v>
      </c>
      <c r="G253" s="131">
        <f>'[2]geral'!G192</f>
        <v>336.0745006934258</v>
      </c>
    </row>
    <row r="254" spans="1:7" ht="15">
      <c r="A254" s="2">
        <f t="shared" si="3"/>
        <v>253</v>
      </c>
      <c r="B254" s="127" t="s">
        <v>266</v>
      </c>
      <c r="C254" s="130">
        <f>'[2]geral'!C193</f>
        <v>276.1696070540111</v>
      </c>
      <c r="D254" s="130">
        <f>'[2]geral'!D193</f>
        <v>289.32142415629784</v>
      </c>
      <c r="E254" s="130">
        <f>'[2]geral'!E193</f>
        <v>300.2360412278389</v>
      </c>
      <c r="F254" s="130">
        <f>'[2]geral'!F193</f>
        <v>322.9659883551468</v>
      </c>
      <c r="G254" s="131">
        <f>'[2]geral'!G193</f>
        <v>338.98332351982833</v>
      </c>
    </row>
    <row r="255" spans="1:7" ht="15">
      <c r="A255" s="2">
        <f t="shared" si="3"/>
        <v>254</v>
      </c>
      <c r="B255" s="127" t="s">
        <v>267</v>
      </c>
      <c r="C255" s="130">
        <f>'[2]geral'!C194</f>
        <v>280.04031859529397</v>
      </c>
      <c r="D255" s="130">
        <f>'[2]geral'!D194</f>
        <v>292.637100221207</v>
      </c>
      <c r="E255" s="130">
        <f>'[2]geral'!E194</f>
        <v>303.4034538507698</v>
      </c>
      <c r="F255" s="130">
        <f>'[2]geral'!F194</f>
        <v>325.82473321136223</v>
      </c>
      <c r="G255" s="131">
        <f>'[2]geral'!G194</f>
        <v>341.0196068697177</v>
      </c>
    </row>
    <row r="256" spans="1:7" ht="15">
      <c r="A256" s="2">
        <f t="shared" si="3"/>
        <v>255</v>
      </c>
      <c r="B256" s="127" t="s">
        <v>268</v>
      </c>
      <c r="C256" s="130">
        <f>'[2]geral'!C195</f>
        <v>280.18333775463907</v>
      </c>
      <c r="D256" s="130">
        <f>'[2]geral'!D195</f>
        <v>292.74319598545503</v>
      </c>
      <c r="E256" s="130">
        <f>'[2]geral'!E195</f>
        <v>303.50114052823534</v>
      </c>
      <c r="F256" s="130">
        <f>'[2]geral'!F195</f>
        <v>325.8227755731568</v>
      </c>
      <c r="G256" s="131">
        <f>'[2]geral'!G195</f>
        <v>340.8921651238054</v>
      </c>
    </row>
    <row r="257" spans="1:7" ht="15">
      <c r="A257" s="2">
        <f t="shared" si="3"/>
        <v>256</v>
      </c>
      <c r="B257" s="127" t="s">
        <v>269</v>
      </c>
      <c r="C257" s="130">
        <f>'[2]geral'!C196</f>
        <v>280.3005329863189</v>
      </c>
      <c r="D257" s="130">
        <f>'[2]geral'!D196</f>
        <v>292.8903201166313</v>
      </c>
      <c r="E257" s="130">
        <f>'[2]geral'!E196</f>
        <v>303.67562376608856</v>
      </c>
      <c r="F257" s="130">
        <f>'[2]geral'!F196</f>
        <v>325.99681495248444</v>
      </c>
      <c r="G257" s="131">
        <f>'[2]geral'!G196</f>
        <v>341.0619466198908</v>
      </c>
    </row>
    <row r="258" spans="1:7" ht="15">
      <c r="A258" s="2">
        <f t="shared" si="3"/>
        <v>257</v>
      </c>
      <c r="B258" s="127" t="s">
        <v>270</v>
      </c>
      <c r="C258" s="130">
        <f>'[2]geral'!C197</f>
        <v>281.4345365157326</v>
      </c>
      <c r="D258" s="130">
        <f>'[2]geral'!D197</f>
        <v>294.7696832022575</v>
      </c>
      <c r="E258" s="130">
        <f>'[2]geral'!E197</f>
        <v>305.9940651098958</v>
      </c>
      <c r="F258" s="130">
        <f>'[2]geral'!F197</f>
        <v>329.04802089964494</v>
      </c>
      <c r="G258" s="131">
        <f>'[2]geral'!G197</f>
        <v>345.04716771801105</v>
      </c>
    </row>
    <row r="259" spans="1:7" ht="15">
      <c r="A259" s="2">
        <f t="shared" si="3"/>
        <v>258</v>
      </c>
      <c r="B259" s="127" t="s">
        <v>271</v>
      </c>
      <c r="C259" s="130">
        <f>'[2]geral'!C198</f>
        <v>281.98486535271644</v>
      </c>
      <c r="D259" s="130">
        <f>'[2]geral'!D198</f>
        <v>295.307490759149</v>
      </c>
      <c r="E259" s="130">
        <f>'[2]geral'!E198</f>
        <v>306.57811902883697</v>
      </c>
      <c r="F259" s="130">
        <f>'[2]geral'!F198</f>
        <v>329.40028938456896</v>
      </c>
      <c r="G259" s="131">
        <f>'[2]geral'!G198</f>
        <v>345.101155414683</v>
      </c>
    </row>
    <row r="260" spans="1:7" ht="15">
      <c r="A260" s="2">
        <f t="shared" si="3"/>
        <v>259</v>
      </c>
      <c r="B260" s="127" t="s">
        <v>272</v>
      </c>
      <c r="C260" s="130">
        <f>'[2]geral'!C199</f>
        <v>284.24112782324914</v>
      </c>
      <c r="D260" s="130">
        <f>'[2]geral'!D199</f>
        <v>297.74020682249835</v>
      </c>
      <c r="E260" s="130">
        <f>'[2]geral'!E199</f>
        <v>309.112726219027</v>
      </c>
      <c r="F260" s="130">
        <f>'[2]geral'!F199</f>
        <v>332.0157408959406</v>
      </c>
      <c r="G260" s="131">
        <f>'[2]geral'!G199</f>
        <v>347.82042320827304</v>
      </c>
    </row>
    <row r="261" spans="1:7" ht="15">
      <c r="A261" s="2">
        <f t="shared" si="3"/>
        <v>260</v>
      </c>
      <c r="B261" s="127" t="s">
        <v>273</v>
      </c>
      <c r="C261" s="130">
        <f>'[2]geral'!C200</f>
        <v>284.83331850506016</v>
      </c>
      <c r="D261" s="130">
        <f>'[2]geral'!D200</f>
        <v>298.61527602397047</v>
      </c>
      <c r="E261" s="130">
        <f>'[2]geral'!E200</f>
        <v>310.1205974810439</v>
      </c>
      <c r="F261" s="130">
        <f>'[2]geral'!F200</f>
        <v>333.3204145753474</v>
      </c>
      <c r="G261" s="131">
        <f>'[2]geral'!G200</f>
        <v>349.54082763299147</v>
      </c>
    </row>
    <row r="262" spans="1:7" ht="15">
      <c r="A262" s="2">
        <f t="shared" si="3"/>
        <v>261</v>
      </c>
      <c r="B262" s="127" t="s">
        <v>289</v>
      </c>
      <c r="C262" s="130">
        <f>'[2]geral'!C201</f>
        <v>285.7367478879551</v>
      </c>
      <c r="D262" s="130">
        <f>'[2]geral'!D201</f>
        <v>299.4223417358969</v>
      </c>
      <c r="E262" s="130">
        <f>'[2]geral'!E201</f>
        <v>310.8704601870382</v>
      </c>
      <c r="F262" s="130">
        <f>'[2]geral'!F201</f>
        <v>333.7715029139094</v>
      </c>
      <c r="G262" s="131">
        <f>'[2]geral'!G201</f>
        <v>349.66933512584217</v>
      </c>
    </row>
    <row r="263" spans="1:7" ht="15">
      <c r="A263" s="2">
        <f t="shared" si="3"/>
        <v>262</v>
      </c>
      <c r="B263" s="127" t="s">
        <v>290</v>
      </c>
      <c r="C263" s="130">
        <f>'[2]geral'!C202</f>
        <v>286.4125064802181</v>
      </c>
      <c r="D263" s="130">
        <f>'[2]geral'!D202</f>
        <v>300.1964048474233</v>
      </c>
      <c r="E263" s="130">
        <f>'[2]geral'!E202</f>
        <v>311.6770565548936</v>
      </c>
      <c r="F263" s="130">
        <f>'[2]geral'!F202</f>
        <v>334.586277064289</v>
      </c>
      <c r="G263" s="131">
        <f>'[2]geral'!G202</f>
        <v>350.5538383094812</v>
      </c>
    </row>
    <row r="264" spans="1:7" ht="15">
      <c r="A264" s="2">
        <f t="shared" si="3"/>
        <v>263</v>
      </c>
      <c r="B264" s="127" t="s">
        <v>291</v>
      </c>
      <c r="C264" s="130">
        <f>'[2]geral'!C203</f>
        <v>286.77696043116447</v>
      </c>
      <c r="D264" s="130">
        <f>'[2]geral'!D203</f>
        <v>300.65324200025873</v>
      </c>
      <c r="E264" s="130">
        <f>'[2]geral'!E203</f>
        <v>312.17195362638364</v>
      </c>
      <c r="F264" s="130">
        <f>'[2]geral'!F203</f>
        <v>335.1427097915309</v>
      </c>
      <c r="G264" s="131">
        <f>'[2]geral'!G203</f>
        <v>351.21859124461747</v>
      </c>
    </row>
    <row r="265" spans="1:7" ht="15">
      <c r="A265" s="2">
        <f t="shared" si="3"/>
        <v>264</v>
      </c>
      <c r="B265" s="127" t="s">
        <v>295</v>
      </c>
      <c r="C265" s="130">
        <f>'[2]geral'!C204</f>
        <v>296.92595166534056</v>
      </c>
      <c r="D265" s="130">
        <f>'[2]geral'!D204</f>
        <v>310.1586254964709</v>
      </c>
      <c r="E265" s="130">
        <f>'[2]geral'!E204</f>
        <v>321.5257240051152</v>
      </c>
      <c r="F265" s="130">
        <f>'[2]geral'!F204</f>
        <v>344.4935904143846</v>
      </c>
      <c r="G265" s="131">
        <f>'[2]geral'!G204</f>
        <v>359.79934480810783</v>
      </c>
    </row>
    <row r="266" spans="1:7" ht="15">
      <c r="A266" s="2">
        <f t="shared" si="3"/>
        <v>265</v>
      </c>
      <c r="B266" s="127" t="s">
        <v>296</v>
      </c>
      <c r="C266" s="130">
        <f>'[2]geral'!C205</f>
        <v>300.8014295030469</v>
      </c>
      <c r="D266" s="130">
        <f>'[2]geral'!D205</f>
        <v>313.9606930146383</v>
      </c>
      <c r="E266" s="130">
        <f>'[2]geral'!E205</f>
        <v>325.2994342859122</v>
      </c>
      <c r="F266" s="130">
        <f>'[2]geral'!F205</f>
        <v>348.19087274407246</v>
      </c>
      <c r="G266" s="131">
        <f>'[2]geral'!G205</f>
        <v>363.3052848712649</v>
      </c>
    </row>
    <row r="267" spans="1:7" ht="15">
      <c r="A267" s="2">
        <f aca="true" t="shared" si="4" ref="A267:A339">A266+1</f>
        <v>266</v>
      </c>
      <c r="B267" s="127" t="s">
        <v>297</v>
      </c>
      <c r="C267" s="130">
        <f>'[2]geral'!C206</f>
        <v>306.28825967494953</v>
      </c>
      <c r="D267" s="130">
        <f>'[2]geral'!D206</f>
        <v>318.8885131252664</v>
      </c>
      <c r="E267" s="130">
        <f>'[2]geral'!E206</f>
        <v>330.03768882871407</v>
      </c>
      <c r="F267" s="130">
        <f>'[2]geral'!F206</f>
        <v>352.40198831923294</v>
      </c>
      <c r="G267" s="131">
        <f>'[2]geral'!G206</f>
        <v>366.52110478550503</v>
      </c>
    </row>
    <row r="268" spans="1:7" ht="15">
      <c r="A268" s="2">
        <f t="shared" si="4"/>
        <v>267</v>
      </c>
      <c r="B268" s="127" t="s">
        <v>328</v>
      </c>
      <c r="C268" s="130">
        <f>'[2]geral'!C207</f>
        <v>306.3743702227732</v>
      </c>
      <c r="D268" s="130">
        <f>'[2]geral'!D207</f>
        <v>318.9660862003408</v>
      </c>
      <c r="E268" s="130">
        <f>'[2]geral'!E207</f>
        <v>330.1303206820447</v>
      </c>
      <c r="F268" s="130">
        <f>'[2]geral'!F207</f>
        <v>352.63494378686755</v>
      </c>
      <c r="G268" s="131">
        <f>'[2]geral'!G207</f>
        <v>366.8465189682606</v>
      </c>
    </row>
    <row r="269" spans="1:7" ht="15">
      <c r="A269" s="2">
        <f t="shared" si="4"/>
        <v>268</v>
      </c>
      <c r="B269" s="127" t="s">
        <v>329</v>
      </c>
      <c r="C269" s="130">
        <f>'[2]geral'!C208</f>
        <v>306.7150764160527</v>
      </c>
      <c r="D269" s="130">
        <f>'[2]geral'!D208</f>
        <v>319.3043421721046</v>
      </c>
      <c r="E269" s="130">
        <f>'[2]geral'!E208</f>
        <v>330.4657980861408</v>
      </c>
      <c r="F269" s="130">
        <f>'[2]geral'!F208</f>
        <v>352.9104325603429</v>
      </c>
      <c r="G269" s="131">
        <f>'[2]geral'!G208</f>
        <v>367.0627835234099</v>
      </c>
    </row>
    <row r="270" spans="1:7" ht="15">
      <c r="A270" s="2">
        <f t="shared" si="4"/>
        <v>269</v>
      </c>
      <c r="B270" s="127" t="s">
        <v>330</v>
      </c>
      <c r="C270" s="130">
        <f>'[2]geral'!C209</f>
        <v>306.7860506460352</v>
      </c>
      <c r="D270" s="130">
        <f>'[2]geral'!D209</f>
        <v>319.39837704839795</v>
      </c>
      <c r="E270" s="130">
        <f>'[2]geral'!E209</f>
        <v>330.56243680414434</v>
      </c>
      <c r="F270" s="130">
        <f>'[2]geral'!F209</f>
        <v>353.02995264147586</v>
      </c>
      <c r="G270" s="131">
        <f>'[2]geral'!G209</f>
        <v>367.2261412419852</v>
      </c>
    </row>
    <row r="271" spans="1:7" ht="15">
      <c r="A271" s="2">
        <f t="shared" si="4"/>
        <v>270</v>
      </c>
      <c r="B271" s="127" t="s">
        <v>331</v>
      </c>
      <c r="C271" s="130">
        <f>'[2]geral'!C210</f>
        <v>306.927525300566</v>
      </c>
      <c r="D271" s="130">
        <f>'[2]geral'!D210</f>
        <v>319.45951746315495</v>
      </c>
      <c r="E271" s="130">
        <f>'[2]geral'!E210</f>
        <v>330.5727413386647</v>
      </c>
      <c r="F271" s="130">
        <f>'[2]geral'!F210</f>
        <v>352.93674990004877</v>
      </c>
      <c r="G271" s="131">
        <f>'[2]geral'!G210</f>
        <v>367.0102935316951</v>
      </c>
    </row>
    <row r="272" spans="1:7" ht="15">
      <c r="A272" s="2">
        <f t="shared" si="4"/>
        <v>271</v>
      </c>
      <c r="B272" s="127" t="s">
        <v>332</v>
      </c>
      <c r="C272" s="130">
        <f>'[2]geral'!C211</f>
        <v>307.1748416384081</v>
      </c>
      <c r="D272" s="130">
        <f>'[2]geral'!D211</f>
        <v>320.09899941122166</v>
      </c>
      <c r="E272" s="130">
        <f>'[2]geral'!E211</f>
        <v>331.437656789406</v>
      </c>
      <c r="F272" s="130">
        <f>'[2]geral'!F211</f>
        <v>354.3006908727319</v>
      </c>
      <c r="G272" s="131">
        <f>'[2]geral'!G211</f>
        <v>368.98170840060175</v>
      </c>
    </row>
    <row r="273" spans="1:7" ht="15">
      <c r="A273" s="2">
        <f t="shared" si="4"/>
        <v>272</v>
      </c>
      <c r="B273" s="127" t="s">
        <v>333</v>
      </c>
      <c r="C273" s="130">
        <f>'[2]geral'!C212</f>
        <v>308.08990087355136</v>
      </c>
      <c r="D273" s="130">
        <f>'[2]geral'!D212</f>
        <v>321.3733158233806</v>
      </c>
      <c r="E273" s="130">
        <f>'[2]geral'!E212</f>
        <v>332.9395155078333</v>
      </c>
      <c r="F273" s="130">
        <f>'[2]geral'!F212</f>
        <v>356.1602059254598</v>
      </c>
      <c r="G273" s="131">
        <f>'[2]geral'!G212</f>
        <v>371.2661714849023</v>
      </c>
    </row>
    <row r="274" spans="1:7" ht="15">
      <c r="A274" s="2">
        <f t="shared" si="4"/>
        <v>273</v>
      </c>
      <c r="B274" s="127" t="s">
        <v>334</v>
      </c>
      <c r="C274" s="130">
        <f>'[2]geral'!C213</f>
        <v>308.49090515601176</v>
      </c>
      <c r="D274" s="130">
        <f>'[2]geral'!D213</f>
        <v>321.63989870516247</v>
      </c>
      <c r="E274" s="130">
        <f>'[2]geral'!E213</f>
        <v>333.1178621192771</v>
      </c>
      <c r="F274" s="130">
        <f>'[2]geral'!F213</f>
        <v>356.1291529180429</v>
      </c>
      <c r="G274" s="131">
        <f>'[2]geral'!G213</f>
        <v>370.9988500856075</v>
      </c>
    </row>
    <row r="275" spans="1:7" ht="15">
      <c r="A275" s="2">
        <f t="shared" si="4"/>
        <v>274</v>
      </c>
      <c r="B275" s="127" t="s">
        <v>335</v>
      </c>
      <c r="C275" s="130">
        <f>'[2]geral'!C214</f>
        <v>308.31421774756177</v>
      </c>
      <c r="D275" s="130">
        <f>'[2]geral'!D214</f>
        <v>321.1140018549872</v>
      </c>
      <c r="E275" s="130">
        <f>'[2]geral'!E214</f>
        <v>332.3863629898218</v>
      </c>
      <c r="F275" s="130">
        <f>'[2]geral'!F214</f>
        <v>354.96864317702693</v>
      </c>
      <c r="G275" s="131">
        <f>'[2]geral'!G214</f>
        <v>369.3171750944901</v>
      </c>
    </row>
    <row r="276" spans="1:7" ht="15">
      <c r="A276" s="2">
        <f t="shared" si="4"/>
        <v>275</v>
      </c>
      <c r="B276" s="127" t="s">
        <v>336</v>
      </c>
      <c r="C276" s="130">
        <f>'[2]geral'!C215</f>
        <v>307.8315486163466</v>
      </c>
      <c r="D276" s="130">
        <f>'[2]geral'!D215</f>
        <v>320.5015084501171</v>
      </c>
      <c r="E276" s="130">
        <f>'[2]geral'!E215</f>
        <v>331.71353395894954</v>
      </c>
      <c r="F276" s="130">
        <f>'[2]geral'!F215</f>
        <v>354.24495923498966</v>
      </c>
      <c r="G276" s="131">
        <f>'[2]geral'!G215</f>
        <v>368.4822513864633</v>
      </c>
    </row>
    <row r="277" spans="1:7" ht="15">
      <c r="A277" s="2">
        <f t="shared" si="4"/>
        <v>276</v>
      </c>
      <c r="B277" s="127" t="s">
        <v>337</v>
      </c>
      <c r="C277" s="130">
        <f>'[2]geral'!C216</f>
        <v>312.9612216469448</v>
      </c>
      <c r="D277" s="130">
        <f>'[2]geral'!D216</f>
        <v>325.204914858442</v>
      </c>
      <c r="E277" s="130">
        <f>'[2]geral'!E216</f>
        <v>336.3133662945897</v>
      </c>
      <c r="F277" s="130">
        <f>'[2]geral'!F216</f>
        <v>359.0716124697206</v>
      </c>
      <c r="G277" s="131">
        <f>'[2]geral'!G216</f>
        <v>373.03799028919303</v>
      </c>
    </row>
    <row r="278" spans="1:7" ht="15">
      <c r="A278" s="2">
        <f t="shared" si="4"/>
        <v>277</v>
      </c>
      <c r="B278" s="127" t="s">
        <v>338</v>
      </c>
      <c r="C278" s="130">
        <f>'[2]geral'!C217</f>
        <v>312.67975405565164</v>
      </c>
      <c r="D278" s="130">
        <f>'[2]geral'!D217</f>
        <v>324.5689616697224</v>
      </c>
      <c r="E278" s="130">
        <f>'[2]geral'!E217</f>
        <v>335.49295472734633</v>
      </c>
      <c r="F278" s="130">
        <f>'[2]geral'!F217</f>
        <v>357.9838731844089</v>
      </c>
      <c r="G278" s="131">
        <f>'[2]geral'!G217</f>
        <v>371.53971067016954</v>
      </c>
    </row>
    <row r="279" spans="1:7" ht="15">
      <c r="A279" s="2">
        <f t="shared" si="4"/>
        <v>278</v>
      </c>
      <c r="B279" s="127" t="s">
        <v>339</v>
      </c>
      <c r="C279" s="130">
        <f>'[2]geral'!C218</f>
        <v>315.09769857749035</v>
      </c>
      <c r="D279" s="130">
        <f>'[2]geral'!D218</f>
        <v>328.4242231152967</v>
      </c>
      <c r="E279" s="130">
        <f>'[2]geral'!E218</f>
        <v>339.915471638826</v>
      </c>
      <c r="F279" s="130">
        <f>'[2]geral'!F218</f>
        <v>364.1952184183375</v>
      </c>
      <c r="G279" s="131">
        <f>'[2]geral'!G218</f>
        <v>380.2769990707256</v>
      </c>
    </row>
    <row r="280" spans="1:7" ht="15">
      <c r="A280" s="2">
        <f t="shared" si="4"/>
        <v>279</v>
      </c>
      <c r="B280" s="127" t="s">
        <v>340</v>
      </c>
      <c r="C280" s="130">
        <f>'[2]geral'!C219</f>
        <v>315.0221847128897</v>
      </c>
      <c r="D280" s="130">
        <f>'[2]geral'!D219</f>
        <v>328.88965723073204</v>
      </c>
      <c r="E280" s="130">
        <f>'[2]geral'!E219</f>
        <v>340.69382487301834</v>
      </c>
      <c r="F280" s="130">
        <f>'[2]geral'!F219</f>
        <v>365.7350425904574</v>
      </c>
      <c r="G280" s="131">
        <f>'[2]geral'!G219</f>
        <v>382.72531700957774</v>
      </c>
    </row>
    <row r="281" spans="1:7" ht="15">
      <c r="A281" s="2">
        <f t="shared" si="4"/>
        <v>280</v>
      </c>
      <c r="B281" s="127" t="s">
        <v>341</v>
      </c>
      <c r="C281" s="130">
        <f>'[2]geral'!C220</f>
        <v>315.46081057625037</v>
      </c>
      <c r="D281" s="130">
        <f>'[2]geral'!D220</f>
        <v>329.8421597763621</v>
      </c>
      <c r="E281" s="130">
        <f>'[2]geral'!E220</f>
        <v>341.945951105308</v>
      </c>
      <c r="F281" s="130">
        <f>'[2]geral'!F220</f>
        <v>367.6141517719662</v>
      </c>
      <c r="G281" s="131">
        <f>'[2]geral'!G220</f>
        <v>385.36823974740895</v>
      </c>
    </row>
    <row r="282" spans="1:7" ht="15">
      <c r="A282" s="2">
        <f t="shared" si="4"/>
        <v>281</v>
      </c>
      <c r="B282" s="127" t="s">
        <v>342</v>
      </c>
      <c r="C282" s="130">
        <f>'[2]geral'!C221</f>
        <v>316.10764128588283</v>
      </c>
      <c r="D282" s="130">
        <f>'[2]geral'!D221</f>
        <v>330.65844100406565</v>
      </c>
      <c r="E282" s="130">
        <f>'[2]geral'!E221</f>
        <v>342.86496327136314</v>
      </c>
      <c r="F282" s="130">
        <f>'[2]geral'!F221</f>
        <v>368.64709850091964</v>
      </c>
      <c r="G282" s="131">
        <f>'[2]geral'!G221</f>
        <v>386.5549880869444</v>
      </c>
    </row>
    <row r="283" spans="1:7" ht="15">
      <c r="A283" s="2">
        <f t="shared" si="4"/>
        <v>282</v>
      </c>
      <c r="B283" s="127" t="s">
        <v>343</v>
      </c>
      <c r="C283" s="130">
        <f>'[2]geral'!C222</f>
        <v>316.4842663040768</v>
      </c>
      <c r="D283" s="130">
        <f>'[2]geral'!D222</f>
        <v>331.4702411000425</v>
      </c>
      <c r="E283" s="130">
        <f>'[2]geral'!E222</f>
        <v>343.93447112313964</v>
      </c>
      <c r="F283" s="130">
        <f>'[2]geral'!F222</f>
        <v>370.28835802355104</v>
      </c>
      <c r="G283" s="131">
        <f>'[2]geral'!G222</f>
        <v>388.8739489051623</v>
      </c>
    </row>
    <row r="284" spans="1:7" ht="15">
      <c r="A284" s="2">
        <f t="shared" si="4"/>
        <v>283</v>
      </c>
      <c r="B284" s="127" t="s">
        <v>350</v>
      </c>
      <c r="C284" s="130">
        <f>'[2]geral'!C223</f>
        <v>317.34033840469306</v>
      </c>
      <c r="D284" s="130">
        <f>'[2]geral'!D223</f>
        <v>332.52310925839726</v>
      </c>
      <c r="E284" s="130">
        <f>'[2]geral'!E223</f>
        <v>345.0907535846787</v>
      </c>
      <c r="F284" s="130">
        <f>'[2]geral'!F223</f>
        <v>371.5692289849964</v>
      </c>
      <c r="G284" s="131">
        <f>'[2]geral'!G223</f>
        <v>390.3468779187961</v>
      </c>
    </row>
    <row r="285" spans="1:13" ht="15">
      <c r="A285" s="2">
        <f t="shared" si="4"/>
        <v>284</v>
      </c>
      <c r="B285" s="127" t="s">
        <v>351</v>
      </c>
      <c r="C285" s="130">
        <f>'[2]geral'!C224</f>
        <v>318.6355371693644</v>
      </c>
      <c r="D285" s="130">
        <f>'[2]geral'!D224</f>
        <v>334.0574922033281</v>
      </c>
      <c r="E285" s="130">
        <f>'[2]geral'!E224</f>
        <v>346.75134457058977</v>
      </c>
      <c r="F285" s="130">
        <f>'[2]geral'!F224</f>
        <v>373.42653533340905</v>
      </c>
      <c r="G285" s="131">
        <f>'[2]geral'!G224</f>
        <v>392.472687118209</v>
      </c>
      <c r="M285" s="117"/>
    </row>
    <row r="286" spans="1:17" ht="15">
      <c r="A286" s="2">
        <f t="shared" si="4"/>
        <v>285</v>
      </c>
      <c r="B286" s="127" t="s">
        <v>352</v>
      </c>
      <c r="C286" s="130">
        <f>'[2]geral'!C225</f>
        <v>319.16560822211454</v>
      </c>
      <c r="D286" s="130">
        <f>'[2]geral'!D225</f>
        <v>334.5854624234253</v>
      </c>
      <c r="E286" s="130">
        <f>'[2]geral'!E225</f>
        <v>347.293489258135</v>
      </c>
      <c r="F286" s="130">
        <f>'[2]geral'!F225</f>
        <v>373.93020517547035</v>
      </c>
      <c r="G286" s="131">
        <f>'[2]geral'!G225</f>
        <v>392.9094786947438</v>
      </c>
      <c r="K286">
        <v>326</v>
      </c>
      <c r="L286" s="135" t="s">
        <v>392</v>
      </c>
      <c r="M286" t="s">
        <v>393</v>
      </c>
      <c r="N286" t="s">
        <v>394</v>
      </c>
      <c r="O286" t="s">
        <v>395</v>
      </c>
      <c r="P286" t="s">
        <v>396</v>
      </c>
      <c r="Q286" t="s">
        <v>281</v>
      </c>
    </row>
    <row r="287" spans="1:17" ht="15">
      <c r="A287" s="2">
        <f t="shared" si="4"/>
        <v>286</v>
      </c>
      <c r="B287" s="127" t="s">
        <v>353</v>
      </c>
      <c r="C287" s="130">
        <f>'[2]geral'!C226</f>
        <v>319.0953432193612</v>
      </c>
      <c r="D287" s="130">
        <f>'[2]geral'!D226</f>
        <v>334.43133356154203</v>
      </c>
      <c r="E287" s="130">
        <f>'[2]geral'!E226</f>
        <v>347.1056729182912</v>
      </c>
      <c r="F287" s="130">
        <f>'[2]geral'!F226</f>
        <v>373.6319531822442</v>
      </c>
      <c r="G287" s="131">
        <f>'[2]geral'!G226</f>
        <v>392.4579162407136</v>
      </c>
      <c r="J287">
        <v>8</v>
      </c>
      <c r="K287">
        <v>338</v>
      </c>
      <c r="L287">
        <v>338</v>
      </c>
      <c r="M287" s="135">
        <f>$L$287-36</f>
        <v>302</v>
      </c>
      <c r="N287" s="135">
        <f>$L$287-24</f>
        <v>314</v>
      </c>
      <c r="O287" s="135">
        <f>$L$287-12</f>
        <v>326</v>
      </c>
      <c r="P287" s="135">
        <f>$L$287-VLOOKUP($L$287,'Série Histórica'!$A$5:$R$403,18)</f>
        <v>331</v>
      </c>
      <c r="Q287" s="135">
        <f>$L$287-1</f>
        <v>337</v>
      </c>
    </row>
    <row r="288" spans="1:7" ht="15">
      <c r="A288" s="2">
        <f t="shared" si="4"/>
        <v>287</v>
      </c>
      <c r="B288" s="127" t="s">
        <v>354</v>
      </c>
      <c r="C288" s="130">
        <f>'[2]geral'!C227</f>
        <v>319.462215012335</v>
      </c>
      <c r="D288" s="130">
        <f>'[2]geral'!D227</f>
        <v>335.05388292371066</v>
      </c>
      <c r="E288" s="130">
        <f>'[2]geral'!E227</f>
        <v>347.8915737737491</v>
      </c>
      <c r="F288" s="130">
        <f>'[2]geral'!F227</f>
        <v>374.6615778920367</v>
      </c>
      <c r="G288" s="131">
        <f>'[2]geral'!G227</f>
        <v>393.78361878165975</v>
      </c>
    </row>
    <row r="289" spans="1:7" ht="15">
      <c r="A289" s="2">
        <f t="shared" si="4"/>
        <v>288</v>
      </c>
      <c r="B289" s="127" t="s">
        <v>355</v>
      </c>
      <c r="C289" s="130">
        <f>'[2]geral'!C228</f>
        <v>320.6381448800152</v>
      </c>
      <c r="D289" s="130">
        <f>'[2]geral'!D228</f>
        <v>337.9377454958301</v>
      </c>
      <c r="E289" s="130">
        <f>'[2]geral'!E228</f>
        <v>351.81508382100003</v>
      </c>
      <c r="F289" s="130">
        <f>'[2]geral'!F228</f>
        <v>380.64538836645744</v>
      </c>
      <c r="G289" s="131">
        <f>'[2]geral'!G228</f>
        <v>402.22869626362893</v>
      </c>
    </row>
    <row r="290" spans="1:7" ht="15">
      <c r="A290" s="2">
        <f t="shared" si="4"/>
        <v>289</v>
      </c>
      <c r="B290" s="127" t="s">
        <v>356</v>
      </c>
      <c r="C290" s="130">
        <f>'[2]geral'!C229</f>
        <v>326.85432895640076</v>
      </c>
      <c r="D290" s="130">
        <f>'[2]geral'!D229</f>
        <v>341.6779579166429</v>
      </c>
      <c r="E290" s="130">
        <f>'[2]geral'!E229</f>
        <v>354.1359376642616</v>
      </c>
      <c r="F290" s="130">
        <f>'[2]geral'!F229</f>
        <v>379.89772795294334</v>
      </c>
      <c r="G290" s="131">
        <f>'[2]geral'!G229</f>
        <v>397.5681713495904</v>
      </c>
    </row>
    <row r="291" spans="1:7" ht="15">
      <c r="A291" s="2">
        <f t="shared" si="4"/>
        <v>290</v>
      </c>
      <c r="B291" s="127" t="s">
        <v>357</v>
      </c>
      <c r="C291" s="130">
        <f>'[2]geral'!C230</f>
        <v>328.1303352369143</v>
      </c>
      <c r="D291" s="130">
        <f>'[2]geral'!D230</f>
        <v>343.05714008005395</v>
      </c>
      <c r="E291" s="130">
        <f>'[2]geral'!E230</f>
        <v>355.536305486597</v>
      </c>
      <c r="F291" s="130">
        <f>'[2]geral'!F230</f>
        <v>381.1883545021094</v>
      </c>
      <c r="G291" s="131">
        <f>'[2]geral'!G230</f>
        <v>398.833577264988</v>
      </c>
    </row>
    <row r="292" spans="1:7" ht="15">
      <c r="A292" s="2">
        <f t="shared" si="4"/>
        <v>291</v>
      </c>
      <c r="B292" s="127" t="s">
        <v>358</v>
      </c>
      <c r="C292" s="130">
        <f>'[2]geral'!C231</f>
        <v>328.5886600697038</v>
      </c>
      <c r="D292" s="130">
        <f>'[2]geral'!D231</f>
        <v>343.4373442912836</v>
      </c>
      <c r="E292" s="130">
        <f>'[2]geral'!E231</f>
        <v>355.8914830510549</v>
      </c>
      <c r="F292" s="130">
        <f>'[2]geral'!F231</f>
        <v>381.4166416018687</v>
      </c>
      <c r="G292" s="131">
        <f>'[2]geral'!G231</f>
        <v>398.87880906951233</v>
      </c>
    </row>
    <row r="293" spans="1:7" ht="15">
      <c r="A293" s="2">
        <f t="shared" si="4"/>
        <v>292</v>
      </c>
      <c r="B293" s="127" t="s">
        <v>359</v>
      </c>
      <c r="C293" s="130">
        <f>'[2]geral'!C232</f>
        <v>329.8980849991742</v>
      </c>
      <c r="D293" s="130">
        <f>'[2]geral'!D232</f>
        <v>346.3342729538075</v>
      </c>
      <c r="E293" s="130">
        <f>'[2]geral'!E232</f>
        <v>359.73871597488557</v>
      </c>
      <c r="F293" s="130">
        <f>'[2]geral'!F232</f>
        <v>387.1884618839674</v>
      </c>
      <c r="G293" s="131">
        <f>'[2]geral'!G232</f>
        <v>406.96538812388366</v>
      </c>
    </row>
    <row r="294" spans="1:7" ht="15">
      <c r="A294" s="2">
        <f t="shared" si="4"/>
        <v>293</v>
      </c>
      <c r="B294" s="127" t="s">
        <v>360</v>
      </c>
      <c r="C294" s="130">
        <f>'[2]geral'!C233</f>
        <v>331.95406736079906</v>
      </c>
      <c r="D294" s="130">
        <f>'[2]geral'!D233</f>
        <v>348.84941279636126</v>
      </c>
      <c r="E294" s="130">
        <f>'[2]geral'!E233</f>
        <v>362.48661564518267</v>
      </c>
      <c r="F294" s="130">
        <f>'[2]geral'!F233</f>
        <v>390.1710689644969</v>
      </c>
      <c r="G294" s="131">
        <f>'[2]geral'!G233</f>
        <v>410.35682410886204</v>
      </c>
    </row>
    <row r="295" spans="1:7" ht="15">
      <c r="A295" s="2">
        <f t="shared" si="4"/>
        <v>294</v>
      </c>
      <c r="B295" s="127" t="s">
        <v>361</v>
      </c>
      <c r="C295" s="130">
        <f>'[2]geral'!C234</f>
        <v>332.2671674436043</v>
      </c>
      <c r="D295" s="130">
        <f>'[2]geral'!D234</f>
        <v>348.80874861601836</v>
      </c>
      <c r="E295" s="130">
        <f>'[2]geral'!E234</f>
        <v>362.23771961951405</v>
      </c>
      <c r="F295" s="130">
        <f>'[2]geral'!F234</f>
        <v>389.46802492044463</v>
      </c>
      <c r="G295" s="131">
        <f>'[2]geral'!G234</f>
        <v>409.0990272631162</v>
      </c>
    </row>
    <row r="296" spans="1:7" ht="15">
      <c r="A296" s="2">
        <f t="shared" si="4"/>
        <v>295</v>
      </c>
      <c r="B296" s="127" t="s">
        <v>362</v>
      </c>
      <c r="C296" s="130">
        <f>'[2]geral'!C235</f>
        <v>331.2367603116738</v>
      </c>
      <c r="D296" s="130">
        <f>'[2]geral'!D235</f>
        <v>346.7957445809808</v>
      </c>
      <c r="E296" s="130">
        <f>'[2]geral'!E235</f>
        <v>359.6363147186498</v>
      </c>
      <c r="F296" s="130">
        <f>'[2]geral'!F235</f>
        <v>385.84389765163286</v>
      </c>
      <c r="G296" s="131">
        <f>'[2]geral'!G235</f>
        <v>404.1975282620023</v>
      </c>
    </row>
    <row r="297" spans="1:7" ht="15">
      <c r="A297" s="2">
        <f t="shared" si="4"/>
        <v>296</v>
      </c>
      <c r="B297" s="127" t="s">
        <v>363</v>
      </c>
      <c r="C297" s="130">
        <f>'[2]geral'!C236</f>
        <v>331.1999261768642</v>
      </c>
      <c r="D297" s="130">
        <f>'[2]geral'!D236</f>
        <v>346.8082826593176</v>
      </c>
      <c r="E297" s="130">
        <f>'[2]geral'!E236</f>
        <v>359.6472538464978</v>
      </c>
      <c r="F297" s="130">
        <f>'[2]geral'!F236</f>
        <v>386.0057735935993</v>
      </c>
      <c r="G297" s="131">
        <f>'[2]geral'!G236</f>
        <v>404.5581989328446</v>
      </c>
    </row>
    <row r="298" spans="1:7" ht="15">
      <c r="A298" s="2">
        <f t="shared" si="4"/>
        <v>297</v>
      </c>
      <c r="B298" s="127" t="s">
        <v>364</v>
      </c>
      <c r="C298" s="130">
        <f>'[2]geral'!C237</f>
        <v>331.95411375108955</v>
      </c>
      <c r="D298" s="130">
        <f>'[2]geral'!D237</f>
        <v>347.7626362991813</v>
      </c>
      <c r="E298" s="130">
        <f>'[2]geral'!E237</f>
        <v>360.69255736303336</v>
      </c>
      <c r="F298" s="130">
        <f>'[2]geral'!F237</f>
        <v>387.27905946016944</v>
      </c>
      <c r="G298" s="131">
        <f>'[2]geral'!G237</f>
        <v>406.13972134174065</v>
      </c>
    </row>
    <row r="299" spans="1:7" ht="15">
      <c r="A299" s="2">
        <f t="shared" si="4"/>
        <v>298</v>
      </c>
      <c r="B299" s="127" t="s">
        <v>365</v>
      </c>
      <c r="C299" s="130">
        <f>'[2]geral'!C238</f>
        <v>334.0464283356288</v>
      </c>
      <c r="D299" s="130">
        <f>'[2]geral'!D238</f>
        <v>350.5378864233471</v>
      </c>
      <c r="E299" s="130">
        <f>'[2]geral'!E238</f>
        <v>363.80996075098835</v>
      </c>
      <c r="F299" s="130">
        <f>'[2]geral'!F238</f>
        <v>391.00321946446536</v>
      </c>
      <c r="G299" s="131">
        <f>'[2]geral'!G238</f>
        <v>410.7265410262295</v>
      </c>
    </row>
    <row r="300" spans="1:7" ht="15">
      <c r="A300" s="2">
        <f t="shared" si="4"/>
        <v>299</v>
      </c>
      <c r="B300" s="127" t="s">
        <v>366</v>
      </c>
      <c r="C300" s="130">
        <f>'[2]geral'!C239</f>
        <v>335.16403177106076</v>
      </c>
      <c r="D300" s="130">
        <f>'[2]geral'!D239</f>
        <v>351.936750268604</v>
      </c>
      <c r="E300" s="130">
        <f>'[2]geral'!E239</f>
        <v>365.38809953918485</v>
      </c>
      <c r="F300" s="130">
        <f>'[2]geral'!F239</f>
        <v>392.79293154996316</v>
      </c>
      <c r="G300" s="131">
        <f>'[2]geral'!G239</f>
        <v>412.77853527373566</v>
      </c>
    </row>
    <row r="301" spans="1:7" ht="15">
      <c r="A301" s="2">
        <f t="shared" si="4"/>
        <v>300</v>
      </c>
      <c r="B301" s="127" t="s">
        <v>367</v>
      </c>
      <c r="C301" s="130">
        <f>'[2]geral'!C240</f>
        <v>344.3056106762153</v>
      </c>
      <c r="D301" s="130">
        <f>'[2]geral'!D240</f>
        <v>360.6110175423844</v>
      </c>
      <c r="E301" s="130">
        <f>'[2]geral'!E240</f>
        <v>373.9951001467109</v>
      </c>
      <c r="F301" s="130">
        <f>'[2]geral'!F240</f>
        <v>401.40086995602934</v>
      </c>
      <c r="G301" s="131">
        <f>'[2]geral'!G240</f>
        <v>420.7367020435151</v>
      </c>
    </row>
    <row r="302" spans="1:7" ht="15">
      <c r="A302" s="2">
        <f t="shared" si="4"/>
        <v>301</v>
      </c>
      <c r="B302" s="127" t="s">
        <v>368</v>
      </c>
      <c r="C302" s="130">
        <f>'[2]geral'!C241</f>
        <v>344.91060399198506</v>
      </c>
      <c r="D302" s="130">
        <f>'[2]geral'!D241</f>
        <v>360.87408460870523</v>
      </c>
      <c r="E302" s="130">
        <f>'[2]geral'!E241</f>
        <v>374.0186397228513</v>
      </c>
      <c r="F302" s="130">
        <f>'[2]geral'!F241</f>
        <v>400.8921000614798</v>
      </c>
      <c r="G302" s="131">
        <f>'[2]geral'!G241</f>
        <v>419.6561934489836</v>
      </c>
    </row>
    <row r="303" spans="1:7" ht="15">
      <c r="A303" s="2">
        <f t="shared" si="4"/>
        <v>302</v>
      </c>
      <c r="B303" s="127" t="s">
        <v>369</v>
      </c>
      <c r="C303" s="130">
        <f>'[2]geral'!C242</f>
        <v>346.2037719217012</v>
      </c>
      <c r="D303" s="130">
        <f>'[2]geral'!D242</f>
        <v>361.9701659252958</v>
      </c>
      <c r="E303" s="130">
        <f>'[2]geral'!E242</f>
        <v>375.0012285391155</v>
      </c>
      <c r="F303" s="130">
        <f>'[2]geral'!F242</f>
        <v>401.5624929514745</v>
      </c>
      <c r="G303" s="131">
        <f>'[2]geral'!G242</f>
        <v>419.940033533606</v>
      </c>
    </row>
    <row r="304" spans="1:7" ht="15">
      <c r="A304" s="2">
        <f t="shared" si="4"/>
        <v>303</v>
      </c>
      <c r="B304" s="127" t="s">
        <v>370</v>
      </c>
      <c r="C304" s="130">
        <f>'[2]geral'!C243</f>
        <v>347.15913759577035</v>
      </c>
      <c r="D304" s="130">
        <f>'[2]geral'!D243</f>
        <v>363.0078337410405</v>
      </c>
      <c r="E304" s="130">
        <f>'[2]geral'!E243</f>
        <v>376.0375095633236</v>
      </c>
      <c r="F304" s="130">
        <f>'[2]geral'!F243</f>
        <v>402.6886630926514</v>
      </c>
      <c r="G304" s="131">
        <f>'[2]geral'!G243</f>
        <v>421.2318881141637</v>
      </c>
    </row>
    <row r="305" spans="1:7" ht="15">
      <c r="A305" s="2">
        <f t="shared" si="4"/>
        <v>304</v>
      </c>
      <c r="B305" s="127" t="s">
        <v>371</v>
      </c>
      <c r="C305" s="130">
        <f>'[2]geral'!C244</f>
        <v>347.37641761907025</v>
      </c>
      <c r="D305" s="130">
        <f>'[2]geral'!D244</f>
        <v>364.00356535860277</v>
      </c>
      <c r="E305" s="130">
        <f>'[2]geral'!E244</f>
        <v>377.5285875961273</v>
      </c>
      <c r="F305" s="130">
        <f>'[2]geral'!F244</f>
        <v>405.36660138914885</v>
      </c>
      <c r="G305" s="131">
        <f>'[2]geral'!G244</f>
        <v>425.2294121450404</v>
      </c>
    </row>
    <row r="306" spans="1:7" ht="15">
      <c r="A306" s="2">
        <f t="shared" si="4"/>
        <v>305</v>
      </c>
      <c r="B306" s="127" t="s">
        <v>372</v>
      </c>
      <c r="C306" s="130">
        <f>'[2]geral'!C245</f>
        <v>348.49824377746387</v>
      </c>
      <c r="D306" s="130">
        <f>'[2]geral'!D245</f>
        <v>365.5153993004616</v>
      </c>
      <c r="E306" s="130">
        <f>'[2]geral'!E245</f>
        <v>379.20362031878375</v>
      </c>
      <c r="F306" s="130">
        <f>'[2]geral'!F245</f>
        <v>407.3887576136417</v>
      </c>
      <c r="G306" s="131">
        <f>'[2]geral'!G245</f>
        <v>427.7913572393536</v>
      </c>
    </row>
    <row r="307" spans="1:7" ht="15">
      <c r="A307" s="2">
        <f t="shared" si="4"/>
        <v>306</v>
      </c>
      <c r="B307" s="127" t="s">
        <v>373</v>
      </c>
      <c r="C307" s="130">
        <f>'[2]geral'!C246</f>
        <v>349.673359653721</v>
      </c>
      <c r="D307" s="130">
        <f>'[2]geral'!D246</f>
        <v>366.8437048793442</v>
      </c>
      <c r="E307" s="130">
        <f>'[2]geral'!E246</f>
        <v>380.5592892199426</v>
      </c>
      <c r="F307" s="130">
        <f>'[2]geral'!F246</f>
        <v>408.7768159918951</v>
      </c>
      <c r="G307" s="131">
        <f>'[2]geral'!G246</f>
        <v>429.33616492666846</v>
      </c>
    </row>
    <row r="308" spans="1:7" ht="15">
      <c r="A308" s="2">
        <f t="shared" si="4"/>
        <v>307</v>
      </c>
      <c r="B308" s="127" t="s">
        <v>374</v>
      </c>
      <c r="C308" s="130">
        <f>'[2]geral'!C247</f>
        <v>351.11059052209544</v>
      </c>
      <c r="D308" s="130">
        <f>'[2]geral'!D247</f>
        <v>368.59290516954525</v>
      </c>
      <c r="E308" s="130">
        <f>'[2]geral'!E247</f>
        <v>382.45450460016707</v>
      </c>
      <c r="F308" s="130">
        <f>'[2]geral'!F247</f>
        <v>410.9032211960267</v>
      </c>
      <c r="G308" s="131">
        <f>'[2]geral'!G247</f>
        <v>431.82087920802826</v>
      </c>
    </row>
    <row r="309" spans="1:7" ht="15">
      <c r="A309" s="2">
        <f t="shared" si="4"/>
        <v>308</v>
      </c>
      <c r="B309" s="132" t="s">
        <v>375</v>
      </c>
      <c r="C309" s="133">
        <f>'[2]geral'!C248</f>
        <v>353.3284617634105</v>
      </c>
      <c r="D309" s="133">
        <f>'[2]geral'!D248</f>
        <v>371.1486445693926</v>
      </c>
      <c r="E309" s="133">
        <f>'[2]geral'!E248</f>
        <v>385.1773009443843</v>
      </c>
      <c r="F309" s="133">
        <f>'[2]geral'!F248</f>
        <v>413.7279526745647</v>
      </c>
      <c r="G309" s="134">
        <f>'[2]geral'!G248</f>
        <v>434.8757728236424</v>
      </c>
    </row>
    <row r="310" spans="1:7" ht="15">
      <c r="A310" s="2">
        <f t="shared" si="4"/>
        <v>309</v>
      </c>
      <c r="B310" s="127" t="s">
        <v>376</v>
      </c>
      <c r="C310" s="130">
        <f>'[2]geral'!C249</f>
        <v>353.21410910099576</v>
      </c>
      <c r="D310" s="130">
        <f>'[2]geral'!D249</f>
        <v>370.4670402693564</v>
      </c>
      <c r="E310" s="130">
        <f>'[2]geral'!E249</f>
        <v>384.19083855672625</v>
      </c>
      <c r="F310" s="130">
        <f>'[2]geral'!F249</f>
        <v>412.08486299997406</v>
      </c>
      <c r="G310" s="131">
        <f>'[2]geral'!G249</f>
        <v>432.3780357587824</v>
      </c>
    </row>
    <row r="311" spans="1:7" ht="15">
      <c r="A311" s="2">
        <f t="shared" si="4"/>
        <v>310</v>
      </c>
      <c r="B311" s="127" t="s">
        <v>377</v>
      </c>
      <c r="C311" s="130">
        <f>'[2]geral'!C250</f>
        <v>352.828357478376</v>
      </c>
      <c r="D311" s="130">
        <f>'[2]geral'!D250</f>
        <v>369.2005294587887</v>
      </c>
      <c r="E311" s="130">
        <f>'[2]geral'!E250</f>
        <v>382.3644518912257</v>
      </c>
      <c r="F311" s="130">
        <f>'[2]geral'!F250</f>
        <v>409.0859342718379</v>
      </c>
      <c r="G311" s="131">
        <f>'[2]geral'!G250</f>
        <v>428.0404749116991</v>
      </c>
    </row>
    <row r="312" spans="1:7" ht="15">
      <c r="A312" s="2">
        <f t="shared" si="4"/>
        <v>311</v>
      </c>
      <c r="B312" s="132" t="s">
        <v>378</v>
      </c>
      <c r="C312" s="133">
        <f>'[2]geral'!C251</f>
        <v>354.4229103229183</v>
      </c>
      <c r="D312" s="133">
        <f>'[2]geral'!D251</f>
        <v>369.245224433149</v>
      </c>
      <c r="E312" s="133">
        <f>'[2]geral'!E251</f>
        <v>381.41006801803013</v>
      </c>
      <c r="F312" s="133">
        <f>'[2]geral'!F251</f>
        <v>405.75618022708596</v>
      </c>
      <c r="G312" s="134">
        <f>'[2]geral'!G251</f>
        <v>422.0525261648301</v>
      </c>
    </row>
    <row r="313" spans="1:7" ht="15">
      <c r="A313" s="2">
        <f t="shared" si="4"/>
        <v>312</v>
      </c>
      <c r="B313" s="132" t="s">
        <v>379</v>
      </c>
      <c r="C313" s="133">
        <f>'[2]geral'!C252</f>
        <v>355.0891362834166</v>
      </c>
      <c r="D313" s="133">
        <f>'[2]geral'!D252</f>
        <v>369.0242361299649</v>
      </c>
      <c r="E313" s="133">
        <f>'[2]geral'!E252</f>
        <v>380.5735596847059</v>
      </c>
      <c r="F313" s="133">
        <f>'[2]geral'!F252</f>
        <v>403.70417828985023</v>
      </c>
      <c r="G313" s="134">
        <f>'[2]geral'!G252</f>
        <v>418.6739530074646</v>
      </c>
    </row>
    <row r="314" spans="1:7" ht="15">
      <c r="A314" s="2">
        <f t="shared" si="4"/>
        <v>313</v>
      </c>
      <c r="B314" s="132" t="s">
        <v>380</v>
      </c>
      <c r="C314" s="133">
        <f>'[2]geral'!C253</f>
        <v>356.6295370379342</v>
      </c>
      <c r="D314" s="133">
        <f>'[2]geral'!D253</f>
        <v>371.3635545473363</v>
      </c>
      <c r="E314" s="133">
        <f>'[2]geral'!E253</f>
        <v>383.3518998105259</v>
      </c>
      <c r="F314" s="133">
        <f>'[2]geral'!F253</f>
        <v>407.2546934361609</v>
      </c>
      <c r="G314" s="134">
        <f>'[2]geral'!G253</f>
        <v>423.2520469584508</v>
      </c>
    </row>
    <row r="315" spans="1:7" ht="15">
      <c r="A315" s="2">
        <f t="shared" si="4"/>
        <v>314</v>
      </c>
      <c r="B315" s="132" t="s">
        <v>381</v>
      </c>
      <c r="C315" s="133">
        <f>'[2]geral'!C254</f>
        <v>359.1881203349771</v>
      </c>
      <c r="D315" s="133">
        <f>'[2]geral'!D254</f>
        <v>374.823543378627</v>
      </c>
      <c r="E315" s="133">
        <f>'[2]geral'!E254</f>
        <v>387.3689507165979</v>
      </c>
      <c r="F315" s="133">
        <f>'[2]geral'!F254</f>
        <v>412.1701621999036</v>
      </c>
      <c r="G315" s="134">
        <f>'[2]geral'!G254</f>
        <v>429.2492190230897</v>
      </c>
    </row>
    <row r="316" spans="1:7" ht="15">
      <c r="A316" s="2">
        <f t="shared" si="4"/>
        <v>315</v>
      </c>
      <c r="B316" s="132" t="s">
        <v>382</v>
      </c>
      <c r="C316" s="133">
        <f>'[2]geral'!C255</f>
        <v>361.50111263583466</v>
      </c>
      <c r="D316" s="133">
        <f>'[2]geral'!D255</f>
        <v>377.12702166389505</v>
      </c>
      <c r="E316" s="133">
        <f>'[2]geral'!E255</f>
        <v>389.70645467805684</v>
      </c>
      <c r="F316" s="133">
        <f>'[2]geral'!F255</f>
        <v>414.08989170453185</v>
      </c>
      <c r="G316" s="134">
        <f>'[2]geral'!G255</f>
        <v>430.6919181898126</v>
      </c>
    </row>
    <row r="317" spans="1:7" ht="15">
      <c r="A317" s="2">
        <f t="shared" si="4"/>
        <v>316</v>
      </c>
      <c r="B317" s="132" t="s">
        <v>383</v>
      </c>
      <c r="C317" s="133">
        <f>'[2]geral'!C256</f>
        <v>366.81396117480165</v>
      </c>
      <c r="D317" s="133">
        <f>'[2]geral'!D256</f>
        <v>382.68461619397533</v>
      </c>
      <c r="E317" s="133">
        <f>'[2]geral'!E256</f>
        <v>395.27708686976854</v>
      </c>
      <c r="F317" s="133">
        <f>'[2]geral'!F256</f>
        <v>419.0434774299649</v>
      </c>
      <c r="G317" s="134">
        <f>'[2]geral'!G256</f>
        <v>435.27559451058</v>
      </c>
    </row>
    <row r="318" spans="1:7" ht="15">
      <c r="A318" s="2">
        <f t="shared" si="4"/>
        <v>317</v>
      </c>
      <c r="B318" s="132" t="s">
        <v>384</v>
      </c>
      <c r="C318" s="133">
        <f>'[2]geral'!C257</f>
        <v>374.1980641452749</v>
      </c>
      <c r="D318" s="133">
        <f>'[2]geral'!D257</f>
        <v>391.78129764915235</v>
      </c>
      <c r="E318" s="133">
        <f>'[2]geral'!E257</f>
        <v>405.0419654967116</v>
      </c>
      <c r="F318" s="133">
        <f>'[2]geral'!F257</f>
        <v>430.0270701120485</v>
      </c>
      <c r="G318" s="134">
        <f>'[2]geral'!G257</f>
        <v>448.3777671581071</v>
      </c>
    </row>
    <row r="319" spans="1:7" ht="15">
      <c r="A319" s="2">
        <f t="shared" si="4"/>
        <v>318</v>
      </c>
      <c r="B319" s="132" t="s">
        <v>385</v>
      </c>
      <c r="C319" s="133">
        <f>'[2]geral'!C258</f>
        <v>379.3620177083235</v>
      </c>
      <c r="D319" s="133">
        <f>'[2]geral'!D258</f>
        <v>397.12636815030646</v>
      </c>
      <c r="E319" s="133">
        <f>'[2]geral'!E258</f>
        <v>410.4665017844812</v>
      </c>
      <c r="F319" s="133">
        <f>'[2]geral'!F258</f>
        <v>434.89863298249816</v>
      </c>
      <c r="G319" s="134">
        <f>'[2]geral'!G258</f>
        <v>452.7681480680847</v>
      </c>
    </row>
    <row r="320" spans="1:7" ht="15">
      <c r="A320" s="2">
        <f t="shared" si="4"/>
        <v>319</v>
      </c>
      <c r="B320" s="127" t="s">
        <v>386</v>
      </c>
      <c r="C320" s="130">
        <f>'[2]geral'!C259</f>
        <v>382.3895984425044</v>
      </c>
      <c r="D320" s="130">
        <f>'[2]geral'!D259</f>
        <v>400.4090308785671</v>
      </c>
      <c r="E320" s="130">
        <f>'[2]geral'!E259</f>
        <v>414.0193555810182</v>
      </c>
      <c r="F320" s="130">
        <f>'[2]geral'!F259</f>
        <v>438.3604948816847</v>
      </c>
      <c r="G320" s="131">
        <f>'[2]geral'!G259</f>
        <v>456.02563834349223</v>
      </c>
    </row>
    <row r="321" spans="1:7" ht="15">
      <c r="A321" s="2">
        <f t="shared" si="4"/>
        <v>320</v>
      </c>
      <c r="B321" s="127" t="s">
        <v>387</v>
      </c>
      <c r="C321" s="130">
        <f>'[2]geral'!C260</f>
        <v>383.8920416568386</v>
      </c>
      <c r="D321" s="130">
        <f>'[2]geral'!D260</f>
        <v>402.1361099910276</v>
      </c>
      <c r="E321" s="130">
        <f>'[2]geral'!E260</f>
        <v>415.93222836493106</v>
      </c>
      <c r="F321" s="130">
        <f>'[2]geral'!F260</f>
        <v>440.55116617660184</v>
      </c>
      <c r="G321" s="131">
        <f>'[2]geral'!G260</f>
        <v>458.4520089821576</v>
      </c>
    </row>
    <row r="322" spans="1:7" ht="15">
      <c r="A322" s="2">
        <f t="shared" si="4"/>
        <v>321</v>
      </c>
      <c r="B322" s="132" t="s">
        <v>388</v>
      </c>
      <c r="C322" s="133">
        <f>'[2]geral'!C261</f>
        <v>389.36686319529525</v>
      </c>
      <c r="D322" s="133">
        <f>'[2]geral'!D261</f>
        <v>410.3946259805548</v>
      </c>
      <c r="E322" s="133">
        <f>'[2]geral'!E261</f>
        <v>425.799966531796</v>
      </c>
      <c r="F322" s="133">
        <f>'[2]geral'!F261</f>
        <v>453.26243818694564</v>
      </c>
      <c r="G322" s="134">
        <f>'[2]geral'!G261</f>
        <v>474.76707646757797</v>
      </c>
    </row>
    <row r="323" spans="1:7" ht="15">
      <c r="A323" s="2">
        <f t="shared" si="4"/>
        <v>322</v>
      </c>
      <c r="B323" s="132" t="s">
        <v>389</v>
      </c>
      <c r="C323" s="133">
        <f>'[2]geral'!C262</f>
        <v>395.2059568874025</v>
      </c>
      <c r="D323" s="133">
        <f>'[2]geral'!D262</f>
        <v>417.18594589622774</v>
      </c>
      <c r="E323" s="133">
        <f>'[2]geral'!E262</f>
        <v>432.9616691427912</v>
      </c>
      <c r="F323" s="133">
        <f>'[2]geral'!F262</f>
        <v>460.87246301221546</v>
      </c>
      <c r="G323" s="134">
        <f>'[2]geral'!G262</f>
        <v>483.3188182715224</v>
      </c>
    </row>
    <row r="324" spans="1:7" ht="15">
      <c r="A324" s="2">
        <f t="shared" si="4"/>
        <v>323</v>
      </c>
      <c r="B324" s="132" t="s">
        <v>390</v>
      </c>
      <c r="C324" s="133">
        <f>'[2]geral'!C263</f>
        <v>399.36117834333214</v>
      </c>
      <c r="D324" s="133">
        <f>'[2]geral'!D263</f>
        <v>421.0594232828654</v>
      </c>
      <c r="E324" s="133">
        <f>'[2]geral'!E263</f>
        <v>436.5881141766833</v>
      </c>
      <c r="F324" s="133">
        <f>'[2]geral'!F263</f>
        <v>463.62516866812183</v>
      </c>
      <c r="G324" s="134">
        <f>'[2]geral'!G263</f>
        <v>485.2119313565032</v>
      </c>
    </row>
    <row r="325" spans="1:7" ht="15">
      <c r="A325" s="2">
        <f t="shared" si="4"/>
        <v>324</v>
      </c>
      <c r="B325" s="132" t="s">
        <v>391</v>
      </c>
      <c r="C325" s="133">
        <f>'[2]geral'!C264</f>
        <v>404.3962053373262</v>
      </c>
      <c r="D325" s="133">
        <f>'[2]geral'!D264</f>
        <v>428.0028397978542</v>
      </c>
      <c r="E325" s="133">
        <f>'[2]geral'!E264</f>
        <v>444.57079721268065</v>
      </c>
      <c r="F325" s="133">
        <f>'[2]geral'!F264</f>
        <v>473.4254978221911</v>
      </c>
      <c r="G325" s="134">
        <f>'[2]geral'!G264</f>
        <v>497.4306722839514</v>
      </c>
    </row>
    <row r="326" spans="1:7" ht="15">
      <c r="A326" s="2">
        <f t="shared" si="4"/>
        <v>325</v>
      </c>
      <c r="B326" s="132" t="s">
        <v>398</v>
      </c>
      <c r="C326" s="133">
        <f>'[2]geral'!C265</f>
        <v>424.8581052927871</v>
      </c>
      <c r="D326" s="133">
        <f>'[2]geral'!D265</f>
        <v>447.8559761495974</v>
      </c>
      <c r="E326" s="133">
        <f>'[2]geral'!E265</f>
        <v>464.210389007576</v>
      </c>
      <c r="F326" s="133">
        <f>'[2]geral'!F265</f>
        <v>492.50227279820615</v>
      </c>
      <c r="G326" s="134">
        <f>'[2]geral'!G265</f>
        <v>515.1724769303086</v>
      </c>
    </row>
    <row r="327" spans="1:7" ht="15">
      <c r="A327" s="2">
        <f t="shared" si="4"/>
        <v>326</v>
      </c>
      <c r="B327" s="132" t="s">
        <v>399</v>
      </c>
      <c r="C327" s="133">
        <f>'[2]geral'!C266</f>
        <v>426.86668627058424</v>
      </c>
      <c r="D327" s="133">
        <f>'[2]geral'!D266</f>
        <v>450.43842053211614</v>
      </c>
      <c r="E327" s="133">
        <f>'[2]geral'!E266</f>
        <v>467.12572482002037</v>
      </c>
      <c r="F327" s="133">
        <f>'[2]geral'!F266</f>
        <v>496.3093704571635</v>
      </c>
      <c r="G327" s="134">
        <f>'[2]geral'!G266</f>
        <v>519.9781587187246</v>
      </c>
    </row>
    <row r="328" spans="1:7" ht="15">
      <c r="A328" s="2">
        <f t="shared" si="4"/>
        <v>327</v>
      </c>
      <c r="B328" s="132" t="s">
        <v>400</v>
      </c>
      <c r="C328" s="133">
        <f>'[2]geral'!C267</f>
        <v>432.0970910078521</v>
      </c>
      <c r="D328" s="133">
        <f>'[2]geral'!D267</f>
        <v>456.6329039649561</v>
      </c>
      <c r="E328" s="133">
        <f>'[2]geral'!E267</f>
        <v>473.6265903703783</v>
      </c>
      <c r="F328" s="133">
        <f>'[2]geral'!F267</f>
        <v>503.5139553556512</v>
      </c>
      <c r="G328" s="134">
        <f>'[2]geral'!G267</f>
        <v>528.4691019080504</v>
      </c>
    </row>
    <row r="329" spans="1:7" ht="15">
      <c r="A329" s="2">
        <f t="shared" si="4"/>
        <v>328</v>
      </c>
      <c r="B329" s="132" t="s">
        <v>402</v>
      </c>
      <c r="C329" s="133">
        <f>'[2]geral'!C268</f>
        <v>433.9079871741492</v>
      </c>
      <c r="D329" s="133">
        <f>'[2]geral'!D268</f>
        <v>459.70888217506706</v>
      </c>
      <c r="E329" s="133">
        <f>'[2]geral'!E268</f>
        <v>477.3752153719069</v>
      </c>
      <c r="F329" s="133">
        <f>'[2]geral'!F268</f>
        <v>508.96678545995263</v>
      </c>
      <c r="G329" s="134">
        <f>'[2]geral'!G268</f>
        <v>536.0238421805174</v>
      </c>
    </row>
    <row r="330" spans="1:7" ht="15">
      <c r="A330" s="2">
        <f t="shared" si="4"/>
        <v>329</v>
      </c>
      <c r="B330" s="132" t="s">
        <v>403</v>
      </c>
      <c r="C330" s="133">
        <f>'[2]geral'!C269</f>
        <v>434.96949449210217</v>
      </c>
      <c r="D330" s="133">
        <f>'[2]geral'!D269</f>
        <v>464.0301350312341</v>
      </c>
      <c r="E330" s="133">
        <f>'[2]geral'!E269</f>
        <v>483.6182149121156</v>
      </c>
      <c r="F330" s="133">
        <f>'[2]geral'!F269</f>
        <v>519.6749784789139</v>
      </c>
      <c r="G330" s="134">
        <f>'[2]geral'!G269</f>
        <v>552.0169509198721</v>
      </c>
    </row>
    <row r="331" spans="1:7" ht="15">
      <c r="A331" s="2">
        <f t="shared" si="4"/>
        <v>330</v>
      </c>
      <c r="B331" s="132" t="s">
        <v>404</v>
      </c>
      <c r="C331" s="133">
        <f>'[2]geral'!C270</f>
        <v>438.7163626887071</v>
      </c>
      <c r="D331" s="133">
        <f>'[2]geral'!D270</f>
        <v>469.00642378141464</v>
      </c>
      <c r="E331" s="133">
        <f>'[2]geral'!E270</f>
        <v>489.2100597752965</v>
      </c>
      <c r="F331" s="133">
        <f>'[2]geral'!F270</f>
        <v>526.3537785999288</v>
      </c>
      <c r="G331" s="134">
        <f>'[2]geral'!G270</f>
        <v>560.244852199671</v>
      </c>
    </row>
    <row r="332" spans="1:7" ht="15">
      <c r="A332" s="2">
        <f t="shared" si="4"/>
        <v>331</v>
      </c>
      <c r="B332" s="132" t="s">
        <v>405</v>
      </c>
      <c r="C332" s="133">
        <f>'[2]geral'!C271</f>
        <v>437.8675398953528</v>
      </c>
      <c r="D332" s="133">
        <f>'[2]geral'!D271</f>
        <v>468.07256912180867</v>
      </c>
      <c r="E332" s="133">
        <f>'[2]geral'!E271</f>
        <v>488.25437202402856</v>
      </c>
      <c r="F332" s="133">
        <f>'[2]geral'!F271</f>
        <v>525.6018543981588</v>
      </c>
      <c r="G332" s="134">
        <f>'[2]geral'!G271</f>
        <v>559.6175781414236</v>
      </c>
    </row>
    <row r="333" spans="1:7" ht="15">
      <c r="A333" s="2">
        <f t="shared" si="4"/>
        <v>332</v>
      </c>
      <c r="B333" s="132" t="s">
        <v>406</v>
      </c>
      <c r="C333" s="133">
        <f>'[2]geral'!C272</f>
        <v>440.3765251961704</v>
      </c>
      <c r="D333" s="133">
        <f>'[2]geral'!D272</f>
        <v>471.97372862949686</v>
      </c>
      <c r="E333" s="133">
        <f>'[2]geral'!E272</f>
        <v>492.9745308502685</v>
      </c>
      <c r="F333" s="133">
        <f>'[2]geral'!F272</f>
        <v>531.7799473251209</v>
      </c>
      <c r="G333" s="134">
        <f>'[2]geral'!G272</f>
        <v>567.6144364820117</v>
      </c>
    </row>
    <row r="334" spans="1:7" ht="15">
      <c r="A334" s="2">
        <f t="shared" si="4"/>
        <v>333</v>
      </c>
      <c r="B334" s="132" t="s">
        <v>407</v>
      </c>
      <c r="C334" s="133">
        <f>'[2]geral'!C273</f>
        <v>445.3933241646394</v>
      </c>
      <c r="D334" s="133">
        <f>'[2]geral'!D273</f>
        <v>477.48766219586565</v>
      </c>
      <c r="E334" s="133">
        <f>'[2]geral'!E273</f>
        <v>498.58881799609964</v>
      </c>
      <c r="F334" s="133">
        <f>'[2]geral'!F273</f>
        <v>537.3267699481551</v>
      </c>
      <c r="G334" s="134">
        <f>'[2]geral'!G273</f>
        <v>573.4765951658404</v>
      </c>
    </row>
    <row r="335" spans="1:7" ht="15">
      <c r="A335" s="2">
        <f t="shared" si="4"/>
        <v>334</v>
      </c>
      <c r="B335" s="132" t="s">
        <v>408</v>
      </c>
      <c r="C335" s="133">
        <f>'[2]geral'!C274</f>
        <v>449.7701566917829</v>
      </c>
      <c r="D335" s="133">
        <f>'[2]geral'!D274</f>
        <v>488.0523365785417</v>
      </c>
      <c r="E335" s="133">
        <f>'[2]geral'!E274</f>
        <v>512.881534905341</v>
      </c>
      <c r="F335" s="133">
        <f>'[2]geral'!F274</f>
        <v>559.1654744909725</v>
      </c>
      <c r="G335" s="134">
        <f>'[2]geral'!G274</f>
        <v>604.3575386964229</v>
      </c>
    </row>
    <row r="336" spans="1:7" ht="15">
      <c r="A336" s="2">
        <f t="shared" si="4"/>
        <v>335</v>
      </c>
      <c r="B336" s="132" t="s">
        <v>409</v>
      </c>
      <c r="C336" s="133">
        <f>'[2]geral'!C275</f>
        <v>454.65251839276453</v>
      </c>
      <c r="D336" s="133">
        <f>'[2]geral'!D275</f>
        <v>493.66273242497056</v>
      </c>
      <c r="E336" s="133">
        <f>'[2]geral'!E275</f>
        <v>518.8140258319548</v>
      </c>
      <c r="F336" s="133">
        <f>'[2]geral'!F275</f>
        <v>565.3235630860959</v>
      </c>
      <c r="G336" s="134">
        <f>'[2]geral'!G275</f>
        <v>611.0681751673619</v>
      </c>
    </row>
    <row r="337" spans="1:7" ht="15">
      <c r="A337" s="2">
        <f t="shared" si="4"/>
        <v>336</v>
      </c>
      <c r="B337" s="132" t="s">
        <v>410</v>
      </c>
      <c r="C337" s="133">
        <f>'[2]geral'!C276</f>
        <v>474.09128892968806</v>
      </c>
      <c r="D337" s="133">
        <f>'[2]geral'!D276</f>
        <v>513.0800576070319</v>
      </c>
      <c r="E337" s="133">
        <f>'[2]geral'!E276</f>
        <v>538.7750809002821</v>
      </c>
      <c r="F337" s="133">
        <f>'[2]geral'!F276</f>
        <v>586.9773623432175</v>
      </c>
      <c r="G337" s="134">
        <f>'[2]geral'!G276</f>
        <v>633.0845290563182</v>
      </c>
    </row>
    <row r="338" spans="1:7" ht="15">
      <c r="A338" s="2">
        <f t="shared" si="4"/>
        <v>337</v>
      </c>
      <c r="B338" s="132" t="s">
        <v>411</v>
      </c>
      <c r="C338" s="133">
        <f>'[2]geral'!C277</f>
        <v>478.00475546332177</v>
      </c>
      <c r="D338" s="133">
        <f>'[2]geral'!D277</f>
        <v>520.665458258234</v>
      </c>
      <c r="E338" s="133">
        <f>'[2]geral'!E277</f>
        <v>548.6257273038389</v>
      </c>
      <c r="F338" s="133">
        <f>'[2]geral'!F277</f>
        <v>601.6097371156905</v>
      </c>
      <c r="G338" s="134">
        <f>'[2]geral'!G277</f>
        <v>653.2558212139787</v>
      </c>
    </row>
    <row r="339" spans="1:7" ht="15.75" thickBot="1">
      <c r="A339" s="2">
        <f t="shared" si="4"/>
        <v>338</v>
      </c>
      <c r="B339" s="118" t="s">
        <v>412</v>
      </c>
      <c r="C339" s="119">
        <f>'[2]geral'!C278</f>
        <v>480.4000969084022</v>
      </c>
      <c r="D339" s="119">
        <f>'[2]geral'!D278</f>
        <v>522.3637691924794</v>
      </c>
      <c r="E339" s="119">
        <f>'[2]geral'!E278</f>
        <v>549.8355765710054</v>
      </c>
      <c r="F339" s="119">
        <f>'[2]geral'!F278</f>
        <v>601.8436948615637</v>
      </c>
      <c r="G339" s="120">
        <f>'[2]geral'!G278</f>
        <v>652.4006278938235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0"/>
  <sheetViews>
    <sheetView showGridLines="0" tabSelected="1" zoomScalePageLayoutView="0" workbookViewId="0" topLeftCell="A1">
      <selection activeCell="L11" sqref="L11"/>
    </sheetView>
  </sheetViews>
  <sheetFormatPr defaultColWidth="9.00390625" defaultRowHeight="14.25"/>
  <cols>
    <col min="1" max="1" width="2.875" style="231" customWidth="1"/>
    <col min="2" max="2" width="12.125" style="231" customWidth="1"/>
    <col min="3" max="3" width="8.75390625" style="231" customWidth="1"/>
    <col min="4" max="4" width="8.00390625" style="231" customWidth="1"/>
    <col min="5" max="5" width="11.50390625" style="231" customWidth="1"/>
    <col min="6" max="6" width="9.75390625" style="231" customWidth="1"/>
    <col min="7" max="7" width="10.625" style="231" customWidth="1"/>
    <col min="8" max="9" width="10.125" style="231" customWidth="1"/>
    <col min="10" max="10" width="9.50390625" style="231" customWidth="1"/>
    <col min="11" max="16384" width="9.00390625" style="231" customWidth="1"/>
  </cols>
  <sheetData>
    <row r="1" spans="2:10" s="230" customFormat="1" ht="28.5" customHeight="1">
      <c r="B1" s="243"/>
      <c r="C1" s="243"/>
      <c r="D1" s="283" t="s">
        <v>397</v>
      </c>
      <c r="E1" s="284"/>
      <c r="F1" s="284"/>
      <c r="G1" s="284"/>
      <c r="H1" s="284"/>
      <c r="I1" s="284"/>
      <c r="J1" s="284"/>
    </row>
    <row r="2" spans="2:10" s="230" customFormat="1" ht="15" customHeight="1">
      <c r="B2" s="243"/>
      <c r="C2" s="243"/>
      <c r="D2" s="284"/>
      <c r="E2" s="284"/>
      <c r="F2" s="284"/>
      <c r="G2" s="284"/>
      <c r="H2" s="284"/>
      <c r="I2" s="284"/>
      <c r="J2" s="284"/>
    </row>
    <row r="3" spans="2:10" s="230" customFormat="1" ht="26.25" customHeight="1" thickBot="1">
      <c r="B3" s="244"/>
      <c r="C3" s="244"/>
      <c r="D3" s="285"/>
      <c r="E3" s="285"/>
      <c r="F3" s="285"/>
      <c r="G3" s="285"/>
      <c r="H3" s="285"/>
      <c r="I3" s="285"/>
      <c r="J3" s="285"/>
    </row>
    <row r="4" spans="2:15" ht="23.25" thickBot="1">
      <c r="B4" s="286" t="s">
        <v>313</v>
      </c>
      <c r="C4" s="287"/>
      <c r="D4" s="287"/>
      <c r="E4" s="287"/>
      <c r="F4" s="287"/>
      <c r="G4" s="287"/>
      <c r="H4" s="245"/>
      <c r="I4" s="288"/>
      <c r="J4" s="289"/>
      <c r="L4" s="232"/>
      <c r="M4" s="233"/>
      <c r="N4" s="233"/>
      <c r="O4" s="233"/>
    </row>
    <row r="5" spans="2:15" s="234" customFormat="1" ht="78" customHeight="1" thickBot="1">
      <c r="B5" s="246" t="s">
        <v>314</v>
      </c>
      <c r="C5" s="247" t="s">
        <v>315</v>
      </c>
      <c r="D5" s="247" t="s">
        <v>401</v>
      </c>
      <c r="E5" s="247" t="s">
        <v>316</v>
      </c>
      <c r="F5" s="247" t="s">
        <v>317</v>
      </c>
      <c r="G5" s="247" t="s">
        <v>318</v>
      </c>
      <c r="H5" s="247" t="s">
        <v>319</v>
      </c>
      <c r="I5" s="247" t="s">
        <v>320</v>
      </c>
      <c r="J5" s="248" t="s">
        <v>321</v>
      </c>
      <c r="M5" s="235"/>
      <c r="N5" s="235"/>
      <c r="O5" s="235"/>
    </row>
    <row r="6" spans="2:15" s="236" customFormat="1" ht="24" customHeight="1" thickBot="1">
      <c r="B6" s="249" t="s">
        <v>322</v>
      </c>
      <c r="C6" s="250">
        <v>50</v>
      </c>
      <c r="D6" s="251">
        <f>VLOOKUP(INCTFR!$L$287,'Série Histórica'!$A$5:$Q$403,4)</f>
        <v>947.2619931933715</v>
      </c>
      <c r="E6" s="251">
        <f>+D6-100</f>
        <v>847.2619931933715</v>
      </c>
      <c r="F6" s="251">
        <f>IF(INCTFR!$L$287&lt;37,"0,00",-1+VLOOKUP(INCTFR!$L$287,'Série Histórica'!$A$5:$Q$403,4,0)/VLOOKUP(INCTFR!$M$287,'Série Histórica'!$A$5:$Q$403,4,0))*100</f>
        <v>42.40570078796917</v>
      </c>
      <c r="G6" s="251">
        <f>IF(INCTFR!$L$287&lt;25,"0,00",-1+VLOOKUP(INCTFR!$L$287,'Série Histórica'!$A$5:$Q$403,4,0)/VLOOKUP(INCTFR!$N$287,'Série Histórica'!$A$5:$Q$403,4,0))*100</f>
        <v>37.02427897765999</v>
      </c>
      <c r="H6" s="251">
        <f>IF(INCTFR!$L$287&lt;13,"0,00",-1+VLOOKUP(INCTFR!$L$287,'Série Histórica'!$A$5:$Q$403,4,0)/VLOOKUP(INCTFR!$O$287,'Série Histórica'!$A$5:$Q$403,4,0))*100</f>
        <v>13.236336342704845</v>
      </c>
      <c r="I6" s="252">
        <f>IF(INCTFR!$L$287&lt;8,"0,00",-100+VLOOKUP(INCTFR!$L$287,'Série Histórica'!$A$5:$Q$403,4,0)/VLOOKUP(INCTFR!$P$287,'Série Histórica'!$A$5:$Q$403,4,0)*100)</f>
        <v>10.065284430710108</v>
      </c>
      <c r="J6" s="253">
        <f>IF(INCTFR!$L$287&lt;2,"0,00",-100+VLOOKUP(INCTFR!$L$287,'Série Histórica'!$A$5:$Q$403,4,0)/VLOOKUP(INCTFR!$Q$287,'Série Histórica'!$A$5:$Q$403,4,0)*100)</f>
        <v>0.3886584903708865</v>
      </c>
      <c r="M6" s="237"/>
      <c r="N6" s="237"/>
      <c r="O6" s="237"/>
    </row>
    <row r="7" spans="2:15" s="236" customFormat="1" ht="24" customHeight="1" thickBot="1">
      <c r="B7" s="249" t="s">
        <v>323</v>
      </c>
      <c r="C7" s="250">
        <v>400</v>
      </c>
      <c r="D7" s="251">
        <f>VLOOKUP(INCTFR!$L$287,'Série Histórica'!$A$5:$Q$403,7)</f>
        <v>954.4899840239026</v>
      </c>
      <c r="E7" s="251">
        <f>+D7-100</f>
        <v>854.4899840239026</v>
      </c>
      <c r="F7" s="251">
        <f>IF(INCTFR!$L$287&lt;37,"0,00",-1+VLOOKUP(INCTFR!$L$287,'Série Histórica'!$A$5:$Q$403,7,0)/VLOOKUP(INCTFR!$M$287,'Série Histórica'!$A$5:$Q$403,7,0))*100</f>
        <v>46.1564230759949</v>
      </c>
      <c r="G7" s="251">
        <f>IF(INCTFR!$L$287&lt;25,"0,00",-1+VLOOKUP(INCTFR!$L$287,'Série Histórica'!$A$5:$Q$403,7,0)/VLOOKUP(INCTFR!$N$287,'Série Histórica'!$A$5:$Q$403,7,0))*100</f>
        <v>40.87225742223342</v>
      </c>
      <c r="H7" s="251">
        <f>IF(INCTFR!$L$287&lt;13,"0,00",-1+VLOOKUP(INCTFR!$L$287,'Série Histórica'!$A$5:$Q$403,7,0)/VLOOKUP(INCTFR!$O$287,'Série Histórica'!$A$5:$Q$403,7,0))*100</f>
        <v>15.720722773593332</v>
      </c>
      <c r="I7" s="252">
        <f>IF(INCTFR!$L$287&lt;8,"0,00",-100+VLOOKUP(INCTFR!$L$287,'Série Histórica'!$A$5:$Q$403,7,0)/VLOOKUP(INCTFR!$P$287,'Série Histórica'!$A$5:$Q$403,7,0)*100)</f>
        <v>11.434481862641306</v>
      </c>
      <c r="J7" s="253">
        <f>IF(INCTFR!$L$287&lt;2,"0,00",-100+VLOOKUP(INCTFR!$L$287,'Série Histórica'!$A$5:$Q$403,7,0)/VLOOKUP(INCTFR!$Q$287,'Série Histórica'!$A$5:$Q$403,7,0)*100)</f>
        <v>0.2744557516504216</v>
      </c>
      <c r="M7" s="237"/>
      <c r="N7" s="237"/>
      <c r="O7" s="237"/>
    </row>
    <row r="8" spans="2:10" s="237" customFormat="1" ht="24" customHeight="1" thickBot="1">
      <c r="B8" s="254" t="s">
        <v>324</v>
      </c>
      <c r="C8" s="255">
        <v>800</v>
      </c>
      <c r="D8" s="256">
        <f>VLOOKUP(INCTFR!$L$287,'Série Histórica'!$A$5:$Q$403,10)</f>
        <v>960.6148073118201</v>
      </c>
      <c r="E8" s="256">
        <f>+D8-100</f>
        <v>860.6148073118201</v>
      </c>
      <c r="F8" s="256">
        <f>IF(INCTFR!$L$287&lt;37,"0,00",-1+VLOOKUP(INCTFR!$L$287,'Série Histórica'!$A$5:$Q$403,10,0)/VLOOKUP(INCTFR!$M$287,'Série Histórica'!$A$5:$Q$403,10,0))*100</f>
        <v>47.64352222601287</v>
      </c>
      <c r="G8" s="256">
        <f>IF(INCTFR!$L$287&lt;25,"0,00",-1+VLOOKUP(INCTFR!$L$287,'Série Histórica'!$A$5:$Q$403,10,0)/VLOOKUP(INCTFR!$N$287,'Série Histórica'!$A$5:$Q$403,10,0))*100</f>
        <v>42.64802137471708</v>
      </c>
      <c r="H8" s="256">
        <f>IF(INCTFR!$L$287&lt;13,"0,00",-1+VLOOKUP(INCTFR!$L$287,'Série Histórica'!$A$5:$Q$403,10,0)/VLOOKUP(INCTFR!$O$287,'Série Histórica'!$A$5:$Q$403,10,0))*100</f>
        <v>17.173707260097814</v>
      </c>
      <c r="I8" s="257">
        <f>IF(INCTFR!$L$287&lt;8,"0,00",-100+VLOOKUP(INCTFR!$L$287,'Série Histórica'!$A$5:$Q$403,10,0)/VLOOKUP(INCTFR!$P$287,'Série Histórica'!$A$5:$Q$403,10,0)*100)</f>
        <v>12.2880561987309</v>
      </c>
      <c r="J8" s="258">
        <f>IF(INCTFR!$L$287&lt;2,"0,00",-100+VLOOKUP(INCTFR!$L$287,'Série Histórica'!$A$5:$Q$403,10,0)/VLOOKUP(INCTFR!$Q$287,'Série Histórica'!$A$5:$Q$403,10,0)*100)</f>
        <v>0.2005128659127422</v>
      </c>
    </row>
    <row r="9" spans="2:10" s="236" customFormat="1" ht="24" customHeight="1" thickBot="1">
      <c r="B9" s="249" t="s">
        <v>325</v>
      </c>
      <c r="C9" s="259">
        <v>2400</v>
      </c>
      <c r="D9" s="251">
        <f>VLOOKUP(INCTFR!$L$287,'Série Histórica'!$A$5:$Q$403,13)</f>
        <v>993.6132893760799</v>
      </c>
      <c r="E9" s="251">
        <f>+D9-100</f>
        <v>893.6132893760799</v>
      </c>
      <c r="F9" s="251">
        <f>IF(INCTFR!$L$287&lt;37,"0,00",-1+VLOOKUP(INCTFR!$L$287,'Série Histórica'!$A$5:$Q$403,13,0)/VLOOKUP(INCTFR!$M$287,'Série Histórica'!$A$5:$Q$403,13,0))*100</f>
        <v>50.121755861992455</v>
      </c>
      <c r="G9" s="251">
        <f>IF(INCTFR!$L$287&lt;25,"0,00",-1+VLOOKUP(INCTFR!$L$287,'Série Histórica'!$A$5:$Q$403,13,0)/VLOOKUP(INCTFR!$N$287,'Série Histórica'!$A$5:$Q$403,13,0))*100</f>
        <v>45.986185456862614</v>
      </c>
      <c r="H9" s="251">
        <f>IF(INCTFR!$L$287&lt;13,"0,00",-1+VLOOKUP(INCTFR!$L$287,'Série Histórica'!$A$5:$Q$403,13,0)/VLOOKUP(INCTFR!$O$287,'Série Histórica'!$A$5:$Q$403,13,0))*100</f>
        <v>20.53607237438495</v>
      </c>
      <c r="I9" s="252">
        <f>IF(INCTFR!$L$287&lt;8,"0,00",-100+VLOOKUP(INCTFR!$L$287,'Série Histórica'!$A$5:$Q$403,13,0)/VLOOKUP(INCTFR!$P$287,'Série Histórica'!$A$5:$Q$403,13,0)*100)</f>
        <v>14.100409974532951</v>
      </c>
      <c r="J9" s="253">
        <f>IF(INCTFR!$L$287&lt;2,"0,00",-100+VLOOKUP(INCTFR!$L$287,'Série Histórica'!$A$5:$Q$403,13,0)/VLOOKUP(INCTFR!$Q$287,'Série Histórica'!$A$5:$Q$403,13,0)*100)</f>
        <v>0.04734948477312173</v>
      </c>
    </row>
    <row r="10" spans="2:10" s="236" customFormat="1" ht="24" customHeight="1" thickBot="1">
      <c r="B10" s="260" t="s">
        <v>326</v>
      </c>
      <c r="C10" s="261">
        <v>6000</v>
      </c>
      <c r="D10" s="262">
        <f>VLOOKUP(INCTFR!$L$287,'Série Histórica'!$A$5:$Q$403,16)</f>
        <v>1051.3697789919381</v>
      </c>
      <c r="E10" s="262">
        <f>+D10-100</f>
        <v>951.3697789919381</v>
      </c>
      <c r="F10" s="262">
        <f>IF(INCTFR!$L$287&lt;37,"0,00",-1+VLOOKUP(INCTFR!$L$287,'Série Histórica'!$A$5:$Q$403,16,0)/VLOOKUP(INCTFR!$M$287,'Série Histórica'!$A$5:$Q$403,16,0))*100</f>
        <v>55.14598211243478</v>
      </c>
      <c r="G10" s="262">
        <f>IF(INCTFR!$L$287&lt;25,"0,00",-1+VLOOKUP(INCTFR!$L$287,'Série Histórica'!$A$5:$Q$403,16,0)/VLOOKUP(INCTFR!$N$287,'Série Histórica'!$A$5:$Q$403,16,0))*100</f>
        <v>51.57025636128636</v>
      </c>
      <c r="H10" s="262">
        <f>IF(INCTFR!$L$287&lt;13,"0,00",-1+VLOOKUP(INCTFR!$L$287,'Série Histórica'!$A$5:$Q$403,16,0)/VLOOKUP(INCTFR!$O$287,'Série Histórica'!$A$5:$Q$403,16,0))*100</f>
        <v>24.73856776288228</v>
      </c>
      <c r="I10" s="263">
        <f>IF(INCTFR!$L$287&lt;8,"0,00",-100+VLOOKUP(INCTFR!$L$287,'Série Histórica'!$A$5:$Q$403,16,0)/VLOOKUP(INCTFR!$P$287,'Série Histórica'!$A$5:$Q$403,16,0)*100)</f>
        <v>16.201471440324553</v>
      </c>
      <c r="J10" s="264">
        <f>IF(INCTFR!$L$287&lt;2,"0,00",-100+VLOOKUP(INCTFR!$L$287,'Série Histórica'!$A$5:$Q$403,16,0)/VLOOKUP(INCTFR!$Q$287,'Série Histórica'!$A$5:$Q$403,16,0)*100)</f>
        <v>-0.11518207336555975</v>
      </c>
    </row>
    <row r="11" spans="2:10" ht="18.75" customHeight="1">
      <c r="B11" s="269" t="s">
        <v>284</v>
      </c>
      <c r="C11" s="265"/>
      <c r="D11" s="266"/>
      <c r="E11" s="267"/>
      <c r="F11" s="267"/>
      <c r="G11" s="267"/>
      <c r="H11" s="268"/>
      <c r="I11" s="268"/>
      <c r="J11" s="268"/>
    </row>
    <row r="12" spans="2:10" ht="15.75">
      <c r="B12" s="238" t="s">
        <v>327</v>
      </c>
      <c r="C12" s="239"/>
      <c r="D12" s="239"/>
      <c r="E12" s="240"/>
      <c r="F12" s="240"/>
      <c r="G12" s="240"/>
      <c r="H12" s="240"/>
      <c r="I12" s="240"/>
      <c r="J12" s="240"/>
    </row>
    <row r="13" spans="2:10" ht="15.75">
      <c r="B13" s="238" t="s">
        <v>286</v>
      </c>
      <c r="C13" s="239"/>
      <c r="D13" s="239"/>
      <c r="E13" s="240"/>
      <c r="F13" s="240"/>
      <c r="G13" s="240"/>
      <c r="H13" s="240"/>
      <c r="I13" s="240"/>
      <c r="J13" s="240"/>
    </row>
    <row r="14" spans="2:10" ht="15.75">
      <c r="B14" s="238" t="s">
        <v>288</v>
      </c>
      <c r="C14" s="239"/>
      <c r="D14" s="239"/>
      <c r="E14" s="240"/>
      <c r="F14" s="240"/>
      <c r="G14" s="240"/>
      <c r="H14" s="240"/>
      <c r="I14" s="240"/>
      <c r="J14" s="240"/>
    </row>
    <row r="15" spans="2:10" ht="15.75">
      <c r="B15" s="241"/>
      <c r="C15" s="242"/>
      <c r="D15" s="242"/>
      <c r="E15" s="242"/>
      <c r="F15" s="242"/>
      <c r="G15" s="242"/>
      <c r="H15" s="242"/>
      <c r="I15" s="242"/>
      <c r="J15" s="242"/>
    </row>
    <row r="16" spans="2:10" ht="15.75">
      <c r="B16" s="241"/>
      <c r="C16" s="242"/>
      <c r="D16" s="242"/>
      <c r="E16" s="242"/>
      <c r="F16" s="242"/>
      <c r="G16" s="242"/>
      <c r="H16" s="242"/>
      <c r="I16" s="242"/>
      <c r="J16" s="242"/>
    </row>
    <row r="17" spans="2:10" ht="15.75">
      <c r="B17" s="241"/>
      <c r="C17" s="242"/>
      <c r="D17" s="242"/>
      <c r="E17" s="242"/>
      <c r="F17" s="242"/>
      <c r="G17" s="242"/>
      <c r="H17" s="242"/>
      <c r="I17" s="242"/>
      <c r="J17" s="242"/>
    </row>
    <row r="18" spans="2:10" ht="15.75">
      <c r="B18" s="241"/>
      <c r="C18" s="242"/>
      <c r="D18" s="242"/>
      <c r="E18" s="242"/>
      <c r="F18" s="242"/>
      <c r="G18" s="242"/>
      <c r="H18" s="242"/>
      <c r="I18" s="242"/>
      <c r="J18" s="242"/>
    </row>
    <row r="19" spans="2:10" ht="15.75">
      <c r="B19" s="241"/>
      <c r="C19" s="242"/>
      <c r="D19" s="242"/>
      <c r="E19" s="242"/>
      <c r="F19" s="242"/>
      <c r="G19" s="242"/>
      <c r="H19" s="242"/>
      <c r="I19" s="242"/>
      <c r="J19" s="242"/>
    </row>
    <row r="20" spans="2:10" ht="15.75">
      <c r="B20" s="241"/>
      <c r="C20" s="242"/>
      <c r="D20" s="242"/>
      <c r="E20" s="242"/>
      <c r="F20" s="242"/>
      <c r="G20" s="242"/>
      <c r="H20" s="242"/>
      <c r="I20" s="242"/>
      <c r="J20" s="242"/>
    </row>
    <row r="21" spans="2:10" ht="15.75">
      <c r="B21" s="241"/>
      <c r="C21" s="242"/>
      <c r="D21" s="242"/>
      <c r="E21" s="242"/>
      <c r="F21" s="242"/>
      <c r="G21" s="242"/>
      <c r="H21" s="242"/>
      <c r="I21" s="242"/>
      <c r="J21" s="242"/>
    </row>
    <row r="22" spans="2:10" ht="15.75">
      <c r="B22" s="241"/>
      <c r="C22" s="242"/>
      <c r="D22" s="242"/>
      <c r="E22" s="242"/>
      <c r="F22" s="242"/>
      <c r="G22" s="242"/>
      <c r="H22" s="242"/>
      <c r="I22" s="242"/>
      <c r="J22" s="242"/>
    </row>
    <row r="23" spans="2:10" ht="15.75">
      <c r="B23" s="241"/>
      <c r="C23" s="242"/>
      <c r="D23" s="242"/>
      <c r="E23" s="242"/>
      <c r="F23" s="242"/>
      <c r="G23" s="242"/>
      <c r="H23" s="242"/>
      <c r="I23" s="242"/>
      <c r="J23" s="242"/>
    </row>
    <row r="24" spans="2:10" ht="15.75">
      <c r="B24" s="241"/>
      <c r="C24" s="242"/>
      <c r="D24" s="242"/>
      <c r="E24" s="242"/>
      <c r="F24" s="242"/>
      <c r="G24" s="242"/>
      <c r="H24" s="242"/>
      <c r="I24" s="242"/>
      <c r="J24" s="242"/>
    </row>
    <row r="25" spans="2:10" ht="15.75">
      <c r="B25" s="241"/>
      <c r="C25" s="242"/>
      <c r="D25" s="242"/>
      <c r="E25" s="242"/>
      <c r="F25" s="242"/>
      <c r="G25" s="242"/>
      <c r="H25" s="242"/>
      <c r="I25" s="242"/>
      <c r="J25" s="242"/>
    </row>
    <row r="26" spans="2:10" ht="13.5" customHeight="1">
      <c r="B26" s="241"/>
      <c r="C26" s="242"/>
      <c r="D26" s="242"/>
      <c r="E26" s="242"/>
      <c r="F26" s="242"/>
      <c r="G26" s="242"/>
      <c r="H26" s="242"/>
      <c r="I26" s="242"/>
      <c r="J26" s="242"/>
    </row>
    <row r="27" spans="2:10" ht="15.75">
      <c r="B27" s="241"/>
      <c r="C27" s="242"/>
      <c r="D27" s="242"/>
      <c r="E27" s="242"/>
      <c r="F27" s="242"/>
      <c r="G27" s="242"/>
      <c r="H27" s="242"/>
      <c r="I27" s="242"/>
      <c r="J27" s="242"/>
    </row>
    <row r="28" spans="2:10" ht="15.75">
      <c r="B28" s="241"/>
      <c r="C28" s="242"/>
      <c r="D28" s="242"/>
      <c r="E28" s="242"/>
      <c r="F28" s="242"/>
      <c r="G28" s="242"/>
      <c r="H28" s="242"/>
      <c r="I28" s="242"/>
      <c r="J28" s="242"/>
    </row>
    <row r="29" spans="2:10" ht="15.75">
      <c r="B29" s="241"/>
      <c r="C29" s="242"/>
      <c r="D29" s="242"/>
      <c r="E29" s="242"/>
      <c r="F29" s="242"/>
      <c r="G29" s="242"/>
      <c r="H29" s="242"/>
      <c r="I29" s="242"/>
      <c r="J29" s="242"/>
    </row>
    <row r="30" spans="2:10" ht="15.75">
      <c r="B30" s="241"/>
      <c r="C30" s="242"/>
      <c r="D30" s="242"/>
      <c r="E30" s="242"/>
      <c r="F30" s="242"/>
      <c r="G30" s="242"/>
      <c r="H30" s="242"/>
      <c r="I30" s="242"/>
      <c r="J30" s="242"/>
    </row>
    <row r="31" spans="2:10" ht="15.75">
      <c r="B31" s="241"/>
      <c r="C31" s="242"/>
      <c r="D31" s="242"/>
      <c r="E31" s="242"/>
      <c r="F31" s="242"/>
      <c r="G31" s="242"/>
      <c r="H31" s="242"/>
      <c r="I31" s="242"/>
      <c r="J31" s="242"/>
    </row>
    <row r="32" spans="2:10" ht="15.75">
      <c r="B32" s="241"/>
      <c r="C32" s="242"/>
      <c r="D32" s="242"/>
      <c r="E32" s="242"/>
      <c r="F32" s="242"/>
      <c r="G32" s="242"/>
      <c r="H32" s="242"/>
      <c r="I32" s="242"/>
      <c r="J32" s="242"/>
    </row>
    <row r="33" spans="2:10" ht="15.75">
      <c r="B33" s="241"/>
      <c r="C33" s="242"/>
      <c r="D33" s="242"/>
      <c r="E33" s="242"/>
      <c r="F33" s="242"/>
      <c r="G33" s="242"/>
      <c r="H33" s="242"/>
      <c r="I33" s="242"/>
      <c r="J33" s="242"/>
    </row>
    <row r="34" spans="2:10" ht="15.75">
      <c r="B34" s="241"/>
      <c r="C34" s="242"/>
      <c r="D34" s="242"/>
      <c r="E34" s="242"/>
      <c r="F34" s="242"/>
      <c r="G34" s="242"/>
      <c r="H34" s="242"/>
      <c r="I34" s="242"/>
      <c r="J34" s="242"/>
    </row>
    <row r="35" spans="2:10" ht="15.75">
      <c r="B35" s="241"/>
      <c r="C35" s="242"/>
      <c r="D35" s="242"/>
      <c r="E35" s="242"/>
      <c r="F35" s="242"/>
      <c r="G35" s="242"/>
      <c r="H35" s="242"/>
      <c r="I35" s="242"/>
      <c r="J35" s="242"/>
    </row>
    <row r="36" spans="2:10" ht="15.75">
      <c r="B36" s="241"/>
      <c r="C36" s="242"/>
      <c r="D36" s="242"/>
      <c r="E36" s="242"/>
      <c r="F36" s="242"/>
      <c r="G36" s="242"/>
      <c r="H36" s="242"/>
      <c r="I36" s="242"/>
      <c r="J36" s="242"/>
    </row>
    <row r="37" spans="2:10" ht="15.75">
      <c r="B37" s="241"/>
      <c r="C37" s="242"/>
      <c r="D37" s="242"/>
      <c r="E37" s="242"/>
      <c r="F37" s="242"/>
      <c r="G37" s="242"/>
      <c r="H37" s="242"/>
      <c r="I37" s="242"/>
      <c r="J37" s="242"/>
    </row>
    <row r="38" spans="2:10" ht="15.75">
      <c r="B38" s="241"/>
      <c r="C38" s="242"/>
      <c r="D38" s="242"/>
      <c r="E38" s="242"/>
      <c r="F38" s="242"/>
      <c r="G38" s="242"/>
      <c r="H38" s="242"/>
      <c r="I38" s="242"/>
      <c r="J38" s="242"/>
    </row>
    <row r="39" spans="2:10" ht="15.75">
      <c r="B39" s="241"/>
      <c r="C39" s="242"/>
      <c r="D39" s="242"/>
      <c r="E39" s="242"/>
      <c r="F39" s="242"/>
      <c r="G39" s="242"/>
      <c r="H39" s="242"/>
      <c r="I39" s="242"/>
      <c r="J39" s="242"/>
    </row>
    <row r="40" spans="2:10" ht="15.75">
      <c r="B40" s="241"/>
      <c r="C40" s="242"/>
      <c r="D40" s="242"/>
      <c r="E40" s="242"/>
      <c r="F40" s="242"/>
      <c r="G40" s="242"/>
      <c r="H40" s="242"/>
      <c r="I40" s="242"/>
      <c r="J40" s="242"/>
    </row>
    <row r="41" spans="2:10" ht="15.75">
      <c r="B41" s="241"/>
      <c r="C41" s="242"/>
      <c r="D41" s="242"/>
      <c r="E41" s="242"/>
      <c r="F41" s="242"/>
      <c r="G41" s="242"/>
      <c r="H41" s="242"/>
      <c r="I41" s="242"/>
      <c r="J41" s="242"/>
    </row>
    <row r="42" spans="2:10" ht="15.75">
      <c r="B42" s="241"/>
      <c r="C42" s="242"/>
      <c r="D42" s="242"/>
      <c r="E42" s="242"/>
      <c r="F42" s="242"/>
      <c r="G42" s="242"/>
      <c r="H42" s="242"/>
      <c r="I42" s="242"/>
      <c r="J42" s="242"/>
    </row>
    <row r="43" spans="2:10" ht="15.75">
      <c r="B43" s="241"/>
      <c r="C43" s="242"/>
      <c r="D43" s="242"/>
      <c r="E43" s="242"/>
      <c r="F43" s="242"/>
      <c r="G43" s="242"/>
      <c r="H43" s="242"/>
      <c r="I43" s="242"/>
      <c r="J43" s="242"/>
    </row>
    <row r="44" spans="2:10" ht="15.75">
      <c r="B44" s="241"/>
      <c r="C44" s="242"/>
      <c r="D44" s="242"/>
      <c r="E44" s="242"/>
      <c r="F44" s="242"/>
      <c r="G44" s="242"/>
      <c r="H44" s="242"/>
      <c r="I44" s="242"/>
      <c r="J44" s="242"/>
    </row>
    <row r="45" spans="2:10" ht="15.75">
      <c r="B45" s="241"/>
      <c r="C45" s="242"/>
      <c r="D45" s="242"/>
      <c r="E45" s="242"/>
      <c r="F45" s="242"/>
      <c r="G45" s="242"/>
      <c r="H45" s="242"/>
      <c r="I45" s="242"/>
      <c r="J45" s="242"/>
    </row>
    <row r="46" spans="2:10" ht="15.75">
      <c r="B46" s="241"/>
      <c r="C46" s="242"/>
      <c r="D46" s="242"/>
      <c r="E46" s="242"/>
      <c r="F46" s="242"/>
      <c r="G46" s="242"/>
      <c r="H46" s="242"/>
      <c r="I46" s="242"/>
      <c r="J46" s="242"/>
    </row>
    <row r="47" spans="2:10" ht="15.75">
      <c r="B47" s="241"/>
      <c r="C47" s="242"/>
      <c r="D47" s="242"/>
      <c r="E47" s="242"/>
      <c r="F47" s="242"/>
      <c r="G47" s="242"/>
      <c r="H47" s="242"/>
      <c r="I47" s="242"/>
      <c r="J47" s="242"/>
    </row>
    <row r="48" spans="2:10" ht="15.75">
      <c r="B48" s="241"/>
      <c r="C48" s="242"/>
      <c r="D48" s="242"/>
      <c r="E48" s="242"/>
      <c r="F48" s="242"/>
      <c r="G48" s="242"/>
      <c r="H48" s="242"/>
      <c r="I48" s="242"/>
      <c r="J48" s="242"/>
    </row>
    <row r="49" spans="2:10" ht="15.75">
      <c r="B49" s="241"/>
      <c r="C49" s="242"/>
      <c r="D49" s="242"/>
      <c r="E49" s="242"/>
      <c r="F49" s="242"/>
      <c r="G49" s="242"/>
      <c r="H49" s="242"/>
      <c r="I49" s="242"/>
      <c r="J49" s="242"/>
    </row>
    <row r="50" spans="2:10" ht="15.75">
      <c r="B50" s="241"/>
      <c r="C50" s="242"/>
      <c r="D50" s="242"/>
      <c r="E50" s="242"/>
      <c r="F50" s="242"/>
      <c r="G50" s="242"/>
      <c r="H50" s="242"/>
      <c r="I50" s="242"/>
      <c r="J50" s="242"/>
    </row>
    <row r="51" spans="2:10" ht="15.75">
      <c r="B51" s="241"/>
      <c r="C51" s="242"/>
      <c r="D51" s="242"/>
      <c r="E51" s="242"/>
      <c r="F51" s="242"/>
      <c r="G51" s="242"/>
      <c r="H51" s="242"/>
      <c r="I51" s="242"/>
      <c r="J51" s="242"/>
    </row>
    <row r="52" spans="2:10" ht="15.75">
      <c r="B52" s="242"/>
      <c r="C52" s="242"/>
      <c r="D52" s="242"/>
      <c r="E52" s="242"/>
      <c r="F52" s="242"/>
      <c r="G52" s="242"/>
      <c r="H52" s="242"/>
      <c r="I52" s="242"/>
      <c r="J52" s="242"/>
    </row>
    <row r="53" spans="2:10" ht="15.75">
      <c r="B53" s="242"/>
      <c r="C53" s="242"/>
      <c r="D53" s="242"/>
      <c r="E53" s="242"/>
      <c r="F53" s="242"/>
      <c r="G53" s="242"/>
      <c r="H53" s="242"/>
      <c r="I53" s="242"/>
      <c r="J53" s="242"/>
    </row>
    <row r="54" spans="2:10" ht="15.75">
      <c r="B54" s="242"/>
      <c r="C54" s="242"/>
      <c r="D54" s="242"/>
      <c r="E54" s="242"/>
      <c r="F54" s="242"/>
      <c r="G54" s="242"/>
      <c r="H54" s="242"/>
      <c r="I54" s="242"/>
      <c r="J54" s="242"/>
    </row>
    <row r="55" spans="2:10" ht="15.75">
      <c r="B55" s="242"/>
      <c r="C55" s="242"/>
      <c r="D55" s="242"/>
      <c r="E55" s="242"/>
      <c r="F55" s="242"/>
      <c r="G55" s="242"/>
      <c r="H55" s="242"/>
      <c r="I55" s="242"/>
      <c r="J55" s="242"/>
    </row>
    <row r="56" spans="2:10" ht="15.75">
      <c r="B56" s="242"/>
      <c r="C56" s="242"/>
      <c r="D56" s="242"/>
      <c r="E56" s="242"/>
      <c r="F56" s="242"/>
      <c r="G56" s="242"/>
      <c r="H56" s="242"/>
      <c r="I56" s="242"/>
      <c r="J56" s="242"/>
    </row>
    <row r="57" spans="2:10" ht="15.75">
      <c r="B57" s="242"/>
      <c r="C57" s="242"/>
      <c r="D57" s="242"/>
      <c r="E57" s="242"/>
      <c r="F57" s="242"/>
      <c r="G57" s="242"/>
      <c r="H57" s="242"/>
      <c r="I57" s="242"/>
      <c r="J57" s="242"/>
    </row>
    <row r="58" spans="2:10" ht="15.75">
      <c r="B58" s="242"/>
      <c r="C58" s="242"/>
      <c r="D58" s="242"/>
      <c r="E58" s="242"/>
      <c r="F58" s="242"/>
      <c r="G58" s="242"/>
      <c r="H58" s="242"/>
      <c r="I58" s="242"/>
      <c r="J58" s="242"/>
    </row>
    <row r="59" spans="2:10" ht="15.75">
      <c r="B59" s="242"/>
      <c r="C59" s="242"/>
      <c r="D59" s="242"/>
      <c r="E59" s="242"/>
      <c r="F59" s="242"/>
      <c r="G59" s="242"/>
      <c r="H59" s="242"/>
      <c r="I59" s="242"/>
      <c r="J59" s="242"/>
    </row>
    <row r="60" spans="2:10" ht="15.75">
      <c r="B60" s="242"/>
      <c r="C60" s="242"/>
      <c r="D60" s="242"/>
      <c r="E60" s="242"/>
      <c r="F60" s="242"/>
      <c r="G60" s="242"/>
      <c r="H60" s="242"/>
      <c r="I60" s="242"/>
      <c r="J60" s="242"/>
    </row>
  </sheetData>
  <sheetProtection password="ECF7" sheet="1"/>
  <mergeCells count="3">
    <mergeCell ref="D1:J3"/>
    <mergeCell ref="B4:G4"/>
    <mergeCell ref="I4:J4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3"/>
  <sheetViews>
    <sheetView showGridLines="0" zoomScale="87" zoomScaleNormal="87" zoomScalePageLayoutView="0" workbookViewId="0" topLeftCell="A1">
      <pane ySplit="2940" topLeftCell="A332" activePane="bottomLeft" state="split"/>
      <selection pane="topLeft" activeCell="P11" sqref="P11"/>
      <selection pane="bottomLeft" activeCell="L343" sqref="L343"/>
    </sheetView>
  </sheetViews>
  <sheetFormatPr defaultColWidth="9.00390625" defaultRowHeight="14.25"/>
  <cols>
    <col min="1" max="1" width="1.625" style="137" customWidth="1"/>
    <col min="2" max="2" width="11.875" style="136" customWidth="1"/>
    <col min="3" max="3" width="9.875" style="136" customWidth="1"/>
    <col min="4" max="5" width="11.25390625" style="143" customWidth="1"/>
    <col min="6" max="6" width="12.25390625" style="143" customWidth="1"/>
    <col min="7" max="7" width="12.25390625" style="143" bestFit="1" customWidth="1"/>
    <col min="8" max="8" width="11.00390625" style="145" bestFit="1" customWidth="1"/>
    <col min="9" max="9" width="10.75390625" style="145" customWidth="1"/>
    <col min="10" max="10" width="10.75390625" style="138" customWidth="1"/>
    <col min="11" max="11" width="11.25390625" style="138" customWidth="1"/>
    <col min="12" max="14" width="12.25390625" style="138" bestFit="1" customWidth="1"/>
    <col min="15" max="16" width="13.875" style="138" customWidth="1"/>
    <col min="17" max="17" width="13.375" style="138" customWidth="1"/>
    <col min="18" max="18" width="9.00390625" style="137" customWidth="1"/>
    <col min="19" max="16384" width="9.00390625" style="138" customWidth="1"/>
  </cols>
  <sheetData>
    <row r="1" spans="1:18" s="136" customFormat="1" ht="66" customHeight="1" thickBot="1">
      <c r="A1" s="159"/>
      <c r="B1" s="160"/>
      <c r="C1" s="161"/>
      <c r="D1" s="308" t="s">
        <v>274</v>
      </c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159"/>
    </row>
    <row r="2" spans="1:18" s="136" customFormat="1" ht="24" customHeight="1" thickBot="1">
      <c r="A2" s="159"/>
      <c r="B2" s="309" t="s">
        <v>275</v>
      </c>
      <c r="C2" s="310"/>
      <c r="D2" s="310"/>
      <c r="E2" s="311"/>
      <c r="F2" s="312" t="s">
        <v>276</v>
      </c>
      <c r="G2" s="312"/>
      <c r="H2" s="313"/>
      <c r="I2" s="314" t="s">
        <v>277</v>
      </c>
      <c r="J2" s="310"/>
      <c r="K2" s="315"/>
      <c r="L2" s="316" t="s">
        <v>278</v>
      </c>
      <c r="M2" s="310"/>
      <c r="N2" s="317"/>
      <c r="O2" s="318" t="s">
        <v>279</v>
      </c>
      <c r="P2" s="310"/>
      <c r="Q2" s="319"/>
      <c r="R2" s="159"/>
    </row>
    <row r="3" spans="1:18" s="136" customFormat="1" ht="24" customHeight="1" thickBot="1">
      <c r="A3" s="159"/>
      <c r="B3" s="295" t="s">
        <v>280</v>
      </c>
      <c r="C3" s="296"/>
      <c r="D3" s="296"/>
      <c r="E3" s="297"/>
      <c r="F3" s="298" t="s">
        <v>280</v>
      </c>
      <c r="G3" s="299"/>
      <c r="H3" s="300"/>
      <c r="I3" s="301" t="s">
        <v>280</v>
      </c>
      <c r="J3" s="302"/>
      <c r="K3" s="303"/>
      <c r="L3" s="304" t="s">
        <v>280</v>
      </c>
      <c r="M3" s="296"/>
      <c r="N3" s="305"/>
      <c r="O3" s="306" t="s">
        <v>280</v>
      </c>
      <c r="P3" s="296"/>
      <c r="Q3" s="307"/>
      <c r="R3" s="159"/>
    </row>
    <row r="4" spans="1:18" s="136" customFormat="1" ht="24" customHeight="1" thickBot="1">
      <c r="A4" s="159"/>
      <c r="B4" s="162" t="s">
        <v>281</v>
      </c>
      <c r="C4" s="163" t="s">
        <v>139</v>
      </c>
      <c r="D4" s="163" t="s">
        <v>265</v>
      </c>
      <c r="E4" s="164" t="s">
        <v>140</v>
      </c>
      <c r="F4" s="165" t="s">
        <v>141</v>
      </c>
      <c r="G4" s="166" t="s">
        <v>263</v>
      </c>
      <c r="H4" s="167" t="s">
        <v>143</v>
      </c>
      <c r="I4" s="165" t="s">
        <v>142</v>
      </c>
      <c r="J4" s="166" t="s">
        <v>144</v>
      </c>
      <c r="K4" s="167" t="s">
        <v>145</v>
      </c>
      <c r="L4" s="165" t="s">
        <v>146</v>
      </c>
      <c r="M4" s="166" t="s">
        <v>147</v>
      </c>
      <c r="N4" s="167" t="s">
        <v>148</v>
      </c>
      <c r="O4" s="165" t="s">
        <v>264</v>
      </c>
      <c r="P4" s="168" t="s">
        <v>149</v>
      </c>
      <c r="Q4" s="169" t="s">
        <v>150</v>
      </c>
      <c r="R4" s="159"/>
    </row>
    <row r="5" spans="1:18" ht="15.75" thickBot="1">
      <c r="A5" s="170">
        <v>1</v>
      </c>
      <c r="B5" s="171" t="s">
        <v>151</v>
      </c>
      <c r="C5" s="172">
        <f>+('[3]50x10km'!D5)</f>
        <v>100</v>
      </c>
      <c r="D5" s="172">
        <f>('[3]400x10km'!D5)</f>
        <v>100</v>
      </c>
      <c r="E5" s="173">
        <f>+('[3]800x10km'!D5)</f>
        <v>100</v>
      </c>
      <c r="F5" s="174">
        <f>+('[3]50x40km'!D5)</f>
        <v>100</v>
      </c>
      <c r="G5" s="175">
        <f>+('[3]400x40km'!D5)</f>
        <v>100</v>
      </c>
      <c r="H5" s="176">
        <f>+('[3]400x90km'!D5)</f>
        <v>100</v>
      </c>
      <c r="I5" s="175">
        <f>+('[3]800x10km'!D5)</f>
        <v>100</v>
      </c>
      <c r="J5" s="175">
        <f>+('[3]800x40km'!D5)</f>
        <v>100</v>
      </c>
      <c r="K5" s="176">
        <f>+('[3]800x90km'!D5)</f>
        <v>100</v>
      </c>
      <c r="L5" s="177">
        <f>+('[3]2400x10km'!D5)</f>
        <v>100</v>
      </c>
      <c r="M5" s="175">
        <f>+('[3]2400x40km'!D5)</f>
        <v>100</v>
      </c>
      <c r="N5" s="176">
        <f>+('[3]2400x90km'!D5)</f>
        <v>100</v>
      </c>
      <c r="O5" s="174">
        <f>+('[3]6000x10km'!D5)</f>
        <v>100</v>
      </c>
      <c r="P5" s="178">
        <f>+('[3]6000x40km'!D5)</f>
        <v>100</v>
      </c>
      <c r="Q5" s="179">
        <f>+('[3]6000x90km'!D5)</f>
        <v>100</v>
      </c>
      <c r="R5" s="170">
        <v>6</v>
      </c>
    </row>
    <row r="6" spans="1:18" ht="15">
      <c r="A6" s="170">
        <f>A5+1</f>
        <v>2</v>
      </c>
      <c r="B6" s="180" t="s">
        <v>152</v>
      </c>
      <c r="C6" s="181">
        <f>+('[3]50x10km'!D6)</f>
        <v>100.25081514923502</v>
      </c>
      <c r="D6" s="181">
        <f>('[3]400x10km'!D6)</f>
        <v>101.0229335093219</v>
      </c>
      <c r="E6" s="182">
        <f>+('[3]800x10km'!D6)</f>
        <v>101.43500948766604</v>
      </c>
      <c r="F6" s="183">
        <f>+('[3]50x40km'!D6)</f>
        <v>100.23324638844304</v>
      </c>
      <c r="G6" s="184">
        <f>+('[3]400x40km'!D6)</f>
        <v>101.01626686904017</v>
      </c>
      <c r="H6" s="185">
        <f>+('[3]400x90km'!D6)</f>
        <v>101.0229335093219</v>
      </c>
      <c r="I6" s="184">
        <f>+('[3]800x10km'!D6)</f>
        <v>101.43500948766604</v>
      </c>
      <c r="J6" s="184">
        <f>+('[3]800x40km'!D6)</f>
        <v>101.43977039575896</v>
      </c>
      <c r="K6" s="185">
        <f>+('[3]800x90km'!D6)</f>
        <v>101.43500948766604</v>
      </c>
      <c r="L6" s="186">
        <f>+('[3]2400x10km'!D6)</f>
        <v>102.01518365524171</v>
      </c>
      <c r="M6" s="184">
        <f>+('[3]2400x40km'!D6)</f>
        <v>102.01353146736035</v>
      </c>
      <c r="N6" s="185">
        <f>+('[3]2400x90km'!D6)</f>
        <v>102.01518365524171</v>
      </c>
      <c r="O6" s="183">
        <f>+('[3]6000x10km'!D6)</f>
        <v>102.29056257643701</v>
      </c>
      <c r="P6" s="187">
        <f>+('[3]6000x40km'!D6)</f>
        <v>102.291072156543</v>
      </c>
      <c r="Q6" s="188">
        <f>+('[3]6000x90km'!D6)</f>
        <v>102.29056257643701</v>
      </c>
      <c r="R6" s="170">
        <v>7</v>
      </c>
    </row>
    <row r="7" spans="1:18" ht="15">
      <c r="A7" s="170">
        <f aca="true" t="shared" si="0" ref="A7:A70">A6+1</f>
        <v>3</v>
      </c>
      <c r="B7" s="189" t="s">
        <v>153</v>
      </c>
      <c r="C7" s="190">
        <f>+('[3]50x10km'!D7)</f>
        <v>100.55179332831705</v>
      </c>
      <c r="D7" s="190">
        <f>('[3]400x10km'!D7)</f>
        <v>100.98993565418247</v>
      </c>
      <c r="E7" s="191">
        <f>+('[3]800x10km'!D7)</f>
        <v>101.22153700189754</v>
      </c>
      <c r="F7" s="192">
        <f>+('[3]50x40km'!D7)</f>
        <v>100.54925762439807</v>
      </c>
      <c r="G7" s="193">
        <f>+('[3]400x40km'!D7)</f>
        <v>100.98657075923056</v>
      </c>
      <c r="H7" s="194">
        <f>+('[3]400x90km'!D7)</f>
        <v>100.98993565418247</v>
      </c>
      <c r="I7" s="193">
        <f>+('[3]800x10km'!D7)</f>
        <v>101.22153700189754</v>
      </c>
      <c r="J7" s="193">
        <f>+('[3]800x40km'!D7)</f>
        <v>101.22155148898824</v>
      </c>
      <c r="K7" s="194">
        <f>+('[3]800x90km'!D7)</f>
        <v>101.22153700189754</v>
      </c>
      <c r="L7" s="195">
        <f>+('[3]2400x10km'!D7)</f>
        <v>101.54069442893827</v>
      </c>
      <c r="M7" s="193">
        <f>+('[3]2400x40km'!D7)</f>
        <v>101.5412698589914</v>
      </c>
      <c r="N7" s="194">
        <f>+('[3]2400x90km'!D7)</f>
        <v>101.54069442893827</v>
      </c>
      <c r="O7" s="192">
        <f>+('[3]6000x10km'!D7)</f>
        <v>101.69690175295555</v>
      </c>
      <c r="P7" s="196">
        <f>+('[3]6000x40km'!D7)</f>
        <v>101.69588259274359</v>
      </c>
      <c r="Q7" s="197">
        <f>+('[3]6000x90km'!D7)</f>
        <v>101.69690175295555</v>
      </c>
      <c r="R7" s="170">
        <v>8</v>
      </c>
    </row>
    <row r="8" spans="1:18" ht="15">
      <c r="A8" s="170">
        <f t="shared" si="0"/>
        <v>4</v>
      </c>
      <c r="B8" s="189" t="s">
        <v>154</v>
      </c>
      <c r="C8" s="190">
        <f>+('[3]50x10km'!D8)</f>
        <v>105.54301479809381</v>
      </c>
      <c r="D8" s="190">
        <f>('[3]400x10km'!D8)</f>
        <v>106.31908925919815</v>
      </c>
      <c r="E8" s="191">
        <f>+('[3]800x10km'!D8)</f>
        <v>106.73624288425049</v>
      </c>
      <c r="F8" s="192">
        <f>+('[3]50x40km'!D8)</f>
        <v>105.55026083467095</v>
      </c>
      <c r="G8" s="193">
        <f>+('[3]400x40km'!D8)</f>
        <v>106.32197182169135</v>
      </c>
      <c r="H8" s="194">
        <f>+('[3]400x90km'!D8)</f>
        <v>106.31908925919815</v>
      </c>
      <c r="I8" s="193">
        <f>+('[3]800x10km'!D8)</f>
        <v>106.73624288425049</v>
      </c>
      <c r="J8" s="193">
        <f>+('[3]800x40km'!D8)</f>
        <v>106.73988069118465</v>
      </c>
      <c r="K8" s="194">
        <f>+('[3]800x90km'!D8)</f>
        <v>106.73624288425049</v>
      </c>
      <c r="L8" s="195">
        <f>+('[3]2400x10km'!D8)</f>
        <v>107.30155185888133</v>
      </c>
      <c r="M8" s="193">
        <f>+('[3]2400x40km'!D8)</f>
        <v>107.30554097957999</v>
      </c>
      <c r="N8" s="194">
        <f>+('[3]2400x90km'!D8)</f>
        <v>107.30155185888133</v>
      </c>
      <c r="O8" s="192">
        <f>+('[3]6000x10km'!D8)</f>
        <v>107.58000407664085</v>
      </c>
      <c r="P8" s="196">
        <f>+('[3]6000x40km'!D8)</f>
        <v>107.57923970648184</v>
      </c>
      <c r="Q8" s="197">
        <f>+('[3]6000x90km'!D8)</f>
        <v>107.58000407664085</v>
      </c>
      <c r="R8" s="170">
        <v>9</v>
      </c>
    </row>
    <row r="9" spans="1:18" ht="15">
      <c r="A9" s="170">
        <f t="shared" si="0"/>
        <v>5</v>
      </c>
      <c r="B9" s="189" t="s">
        <v>155</v>
      </c>
      <c r="C9" s="190">
        <f>+('[3]50x10km'!D9)</f>
        <v>110.8853774767996</v>
      </c>
      <c r="D9" s="190">
        <f>('[3]400x10km'!D9)</f>
        <v>113.21564098333609</v>
      </c>
      <c r="E9" s="191">
        <f>+('[3]800x10km'!D9)</f>
        <v>114.48055028462998</v>
      </c>
      <c r="F9" s="192">
        <f>+('[3]50x40km'!D9)</f>
        <v>110.87229133226325</v>
      </c>
      <c r="G9" s="193">
        <f>+('[3]400x40km'!D9)</f>
        <v>113.21146929752203</v>
      </c>
      <c r="H9" s="194">
        <f>+('[3]400x90km'!D9)</f>
        <v>113.21564098333609</v>
      </c>
      <c r="I9" s="193">
        <f>+('[3]800x10km'!D9)</f>
        <v>114.48055028462998</v>
      </c>
      <c r="J9" s="193">
        <f>+('[3]800x40km'!D9)</f>
        <v>114.47597813067043</v>
      </c>
      <c r="K9" s="194">
        <f>+('[3]800x90km'!D9)</f>
        <v>114.48055028462998</v>
      </c>
      <c r="L9" s="195">
        <f>+('[3]2400x10km'!D9)</f>
        <v>116.18845595623536</v>
      </c>
      <c r="M9" s="193">
        <f>+('[3]2400x40km'!D9)</f>
        <v>116.18807846464736</v>
      </c>
      <c r="N9" s="194">
        <f>+('[3]2400x90km'!D9)</f>
        <v>116.18845595623536</v>
      </c>
      <c r="O9" s="192">
        <f>+('[3]6000x10km'!D9)</f>
        <v>117.01487973909498</v>
      </c>
      <c r="P9" s="196">
        <f>+('[3]6000x40km'!D9)</f>
        <v>117.01615368935997</v>
      </c>
      <c r="Q9" s="197">
        <f>+('[3]6000x90km'!D9)</f>
        <v>117.01487973909498</v>
      </c>
      <c r="R9" s="170">
        <v>10</v>
      </c>
    </row>
    <row r="10" spans="1:18" ht="15">
      <c r="A10" s="170">
        <f t="shared" si="0"/>
        <v>6</v>
      </c>
      <c r="B10" s="189" t="s">
        <v>156</v>
      </c>
      <c r="C10" s="190">
        <f>+('[3]50x10km'!D10)</f>
        <v>110.6345623275646</v>
      </c>
      <c r="D10" s="190">
        <f>('[3]400x10km'!D10)</f>
        <v>112.91866028708134</v>
      </c>
      <c r="E10" s="191">
        <f>+('[3]800x10km'!D10)</f>
        <v>114.13662239089184</v>
      </c>
      <c r="F10" s="192">
        <f>+('[3]50x40km'!D10)</f>
        <v>110.63653691813805</v>
      </c>
      <c r="G10" s="193">
        <f>+('[3]400x40km'!D10)</f>
        <v>112.91120863166925</v>
      </c>
      <c r="H10" s="194">
        <f>+('[3]400x90km'!D10)</f>
        <v>112.91866028708134</v>
      </c>
      <c r="I10" s="193">
        <f>+('[3]800x10km'!D10)</f>
        <v>114.13662239089184</v>
      </c>
      <c r="J10" s="193">
        <f>+('[3]800x40km'!D10)</f>
        <v>114.14153393659791</v>
      </c>
      <c r="K10" s="194">
        <f>+('[3]800x90km'!D10)</f>
        <v>114.13662239089184</v>
      </c>
      <c r="L10" s="195">
        <f>+('[3]2400x10km'!D10)</f>
        <v>115.8032823490008</v>
      </c>
      <c r="M10" s="193">
        <f>+('[3]2400x40km'!D10)</f>
        <v>115.8056917013699</v>
      </c>
      <c r="N10" s="194">
        <f>+('[3]2400x90km'!D10)</f>
        <v>115.8032823490008</v>
      </c>
      <c r="O10" s="192">
        <f>+('[3]6000x10km'!D10)</f>
        <v>116.60976355483082</v>
      </c>
      <c r="P10" s="196">
        <f>+('[3]6000x40km'!D10)</f>
        <v>116.61078271504279</v>
      </c>
      <c r="Q10" s="197">
        <f>+('[3]6000x90km'!D10)</f>
        <v>116.60976355483082</v>
      </c>
      <c r="R10" s="170">
        <v>11</v>
      </c>
    </row>
    <row r="11" spans="1:18" ht="15">
      <c r="A11" s="170">
        <f t="shared" si="0"/>
        <v>7</v>
      </c>
      <c r="B11" s="189" t="s">
        <v>157</v>
      </c>
      <c r="C11" s="190">
        <f>+('[3]50x10km'!D11)</f>
        <v>112.89189867067972</v>
      </c>
      <c r="D11" s="190">
        <f>('[3]400x10km'!D11)</f>
        <v>114.7170433921795</v>
      </c>
      <c r="E11" s="191">
        <f>+('[3]800x10km'!D11)</f>
        <v>115.71394686907021</v>
      </c>
      <c r="F11" s="192">
        <f>+('[3]50x40km'!D11)</f>
        <v>112.87369582664526</v>
      </c>
      <c r="G11" s="193">
        <f>+('[3]400x40km'!D11)</f>
        <v>114.71442241066421</v>
      </c>
      <c r="H11" s="194">
        <f>+('[3]400x90km'!D11)</f>
        <v>114.7170433921795</v>
      </c>
      <c r="I11" s="193">
        <f>+('[3]800x10km'!D11)</f>
        <v>115.71394686907021</v>
      </c>
      <c r="J11" s="193">
        <f>+('[3]800x40km'!D11)</f>
        <v>115.70938934285273</v>
      </c>
      <c r="K11" s="194">
        <f>+('[3]800x90km'!D11)</f>
        <v>115.71394686907021</v>
      </c>
      <c r="L11" s="195">
        <f>+('[3]2400x10km'!D11)</f>
        <v>117.05370101596517</v>
      </c>
      <c r="M11" s="193">
        <f>+('[3]2400x40km'!D11)</f>
        <v>117.05668255758133</v>
      </c>
      <c r="N11" s="194">
        <f>+('[3]2400x90km'!D11)</f>
        <v>117.05370101596517</v>
      </c>
      <c r="O11" s="192">
        <f>+('[3]6000x10km'!D11)</f>
        <v>117.707908683245</v>
      </c>
      <c r="P11" s="196">
        <f>+('[3]6000x40km'!D11)</f>
        <v>117.707908683245</v>
      </c>
      <c r="Q11" s="197">
        <f>+('[3]6000x90km'!D11)</f>
        <v>117.707908683245</v>
      </c>
      <c r="R11" s="170">
        <v>12</v>
      </c>
    </row>
    <row r="12" spans="1:18" ht="15">
      <c r="A12" s="170">
        <f t="shared" si="0"/>
        <v>8</v>
      </c>
      <c r="B12" s="189" t="s">
        <v>158</v>
      </c>
      <c r="C12" s="190">
        <f>+('[3]50x10km'!D12)</f>
        <v>113.04238776022072</v>
      </c>
      <c r="D12" s="198">
        <f>('[3]400x10km'!D12)</f>
        <v>114.93152945058571</v>
      </c>
      <c r="E12" s="191">
        <f>+('[3]800x10km'!D12)</f>
        <v>115.93927893738142</v>
      </c>
      <c r="F12" s="192">
        <f>+('[3]50x40km'!D12)</f>
        <v>113.04424157303372</v>
      </c>
      <c r="G12" s="199">
        <f>+('[3]400x40km'!D12)</f>
        <v>114.92229517933153</v>
      </c>
      <c r="H12" s="200">
        <f>+('[3]400x90km'!D12)</f>
        <v>114.93152945058571</v>
      </c>
      <c r="I12" s="193">
        <f>+('[3]800x10km'!D12)</f>
        <v>115.93927893738142</v>
      </c>
      <c r="J12" s="193">
        <f>+('[3]800x40km'!D12)</f>
        <v>115.9370960281787</v>
      </c>
      <c r="K12" s="194">
        <f>+('[3]800x90km'!D12)</f>
        <v>115.93927893738142</v>
      </c>
      <c r="L12" s="195">
        <f>+('[3]2400x10km'!D12)</f>
        <v>117.31048342078822</v>
      </c>
      <c r="M12" s="193">
        <f>+('[3]2400x40km'!D12)</f>
        <v>117.3123513715683</v>
      </c>
      <c r="N12" s="194">
        <f>+('[3]2400x90km'!D12)</f>
        <v>117.31048342078822</v>
      </c>
      <c r="O12" s="192">
        <f>+('[3]6000x10km'!D12)</f>
        <v>117.9779861394211</v>
      </c>
      <c r="P12" s="196">
        <f>+('[3]6000x40km'!D12)</f>
        <v>117.97722176926212</v>
      </c>
      <c r="Q12" s="197">
        <f>+('[3]6000x90km'!D12)</f>
        <v>117.9779861394211</v>
      </c>
      <c r="R12" s="170">
        <v>1</v>
      </c>
    </row>
    <row r="13" spans="1:18" ht="15">
      <c r="A13" s="170">
        <f t="shared" si="0"/>
        <v>9</v>
      </c>
      <c r="B13" s="189" t="s">
        <v>159</v>
      </c>
      <c r="C13" s="190">
        <f>+('[3]50x10km'!D13)</f>
        <v>119.41309255079007</v>
      </c>
      <c r="D13" s="190">
        <f>('[3]400x10km'!D13)</f>
        <v>120.16168949018314</v>
      </c>
      <c r="E13" s="191">
        <f>+('[3]800x10km'!D13)</f>
        <v>120.56451612903227</v>
      </c>
      <c r="F13" s="192">
        <f>+('[3]50x40km'!D13)</f>
        <v>119.39707062600321</v>
      </c>
      <c r="G13" s="193">
        <f>+('[3]400x40km'!D13)</f>
        <v>120.155409641337</v>
      </c>
      <c r="H13" s="194">
        <f>+('[3]400x90km'!D13)</f>
        <v>120.16168949018314</v>
      </c>
      <c r="I13" s="193">
        <f>+('[3]800x10km'!D13)</f>
        <v>120.56451612903227</v>
      </c>
      <c r="J13" s="193">
        <f>+('[3]800x40km'!D13)</f>
        <v>120.56476001850118</v>
      </c>
      <c r="K13" s="194">
        <f>+('[3]800x90km'!D13)</f>
        <v>120.56451612903227</v>
      </c>
      <c r="L13" s="195">
        <f>+('[3]2400x10km'!D13)</f>
        <v>121.11756168359943</v>
      </c>
      <c r="M13" s="193">
        <f>+('[3]2400x40km'!D13)</f>
        <v>121.11947213879802</v>
      </c>
      <c r="N13" s="194">
        <f>+('[3]2400x90km'!D13)</f>
        <v>121.11756168359943</v>
      </c>
      <c r="O13" s="192">
        <f>+('[3]6000x10km'!D13)</f>
        <v>121.38707704851203</v>
      </c>
      <c r="P13" s="196">
        <f>+('[3]6000x40km'!D13)</f>
        <v>121.388350998777</v>
      </c>
      <c r="Q13" s="197">
        <f>+('[3]6000x90km'!D13)</f>
        <v>121.38707704851203</v>
      </c>
      <c r="R13" s="170">
        <v>2</v>
      </c>
    </row>
    <row r="14" spans="1:18" ht="15">
      <c r="A14" s="170">
        <f t="shared" si="0"/>
        <v>10</v>
      </c>
      <c r="B14" s="189" t="s">
        <v>160</v>
      </c>
      <c r="C14" s="190">
        <f>+('[3]50x10km'!D14)</f>
        <v>120.41635314773013</v>
      </c>
      <c r="D14" s="190">
        <f>('[3]400x10km'!D14)</f>
        <v>121.81158224715394</v>
      </c>
      <c r="E14" s="191">
        <f>+('[3]800x10km'!D14)</f>
        <v>122.55692599620494</v>
      </c>
      <c r="F14" s="192">
        <f>+('[3]50x40km'!D14)</f>
        <v>120.40780497592294</v>
      </c>
      <c r="G14" s="193">
        <f>+('[3]400x40km'!D14)</f>
        <v>121.80354373577062</v>
      </c>
      <c r="H14" s="194">
        <f>+('[3]400x90km'!D14)</f>
        <v>121.81158224715394</v>
      </c>
      <c r="I14" s="193">
        <f>+('[3]800x10km'!D14)</f>
        <v>122.55692599620494</v>
      </c>
      <c r="J14" s="193">
        <f>+('[3]800x40km'!D14)</f>
        <v>122.55719351510335</v>
      </c>
      <c r="K14" s="194">
        <f>+('[3]800x90km'!D14)</f>
        <v>122.55692599620494</v>
      </c>
      <c r="L14" s="195">
        <f>+('[3]2400x10km'!D14)</f>
        <v>123.57932343418557</v>
      </c>
      <c r="M14" s="193">
        <f>+('[3]2400x40km'!D14)</f>
        <v>123.57847022965535</v>
      </c>
      <c r="N14" s="194">
        <f>+('[3]2400x90km'!D14)</f>
        <v>123.57932343418557</v>
      </c>
      <c r="O14" s="192">
        <f>+('[3]6000x10km'!D14)</f>
        <v>124.07256420709335</v>
      </c>
      <c r="P14" s="196">
        <f>+('[3]6000x40km'!D14)</f>
        <v>124.07230941704036</v>
      </c>
      <c r="Q14" s="197">
        <f>+('[3]6000x90km'!D14)</f>
        <v>124.07256420709335</v>
      </c>
      <c r="R14" s="170">
        <v>3</v>
      </c>
    </row>
    <row r="15" spans="1:18" ht="15">
      <c r="A15" s="170">
        <f t="shared" si="0"/>
        <v>11</v>
      </c>
      <c r="B15" s="189" t="s">
        <v>161</v>
      </c>
      <c r="C15" s="190">
        <f>+('[3]50x10km'!D15)</f>
        <v>120.56684223727113</v>
      </c>
      <c r="D15" s="190">
        <f>('[3]400x10km'!D15)</f>
        <v>122.25705329153604</v>
      </c>
      <c r="E15" s="191">
        <f>+('[3]800x10km'!D15)</f>
        <v>123.14990512333966</v>
      </c>
      <c r="F15" s="192">
        <f>+('[3]50x40km'!D15)</f>
        <v>120.55327046548956</v>
      </c>
      <c r="G15" s="193">
        <f>+('[3]400x40km'!D15)</f>
        <v>122.24073646352329</v>
      </c>
      <c r="H15" s="194">
        <f>+('[3]400x90km'!D15)</f>
        <v>122.25705329153604</v>
      </c>
      <c r="I15" s="193">
        <f>+('[3]800x10km'!D15)</f>
        <v>123.14990512333966</v>
      </c>
      <c r="J15" s="193">
        <f>+('[3]800x40km'!D15)</f>
        <v>123.15373759176461</v>
      </c>
      <c r="K15" s="194">
        <f>+('[3]800x90km'!D15)</f>
        <v>123.14990512333966</v>
      </c>
      <c r="L15" s="195">
        <f>+('[3]2400x10km'!D15)</f>
        <v>124.38874623199733</v>
      </c>
      <c r="M15" s="193">
        <f>+('[3]2400x40km'!D15)</f>
        <v>124.38901852203328</v>
      </c>
      <c r="N15" s="194">
        <f>+('[3]2400x90km'!D15)</f>
        <v>124.38874623199733</v>
      </c>
      <c r="O15" s="192">
        <f>+('[3]6000x10km'!D15)</f>
        <v>124.98726049735018</v>
      </c>
      <c r="P15" s="196">
        <f>+('[3]6000x40km'!D15)</f>
        <v>124.98624133713818</v>
      </c>
      <c r="Q15" s="197">
        <f>+('[3]6000x90km'!D15)</f>
        <v>124.98726049735018</v>
      </c>
      <c r="R15" s="170">
        <v>4</v>
      </c>
    </row>
    <row r="16" spans="1:18" ht="15">
      <c r="A16" s="170">
        <f t="shared" si="0"/>
        <v>12</v>
      </c>
      <c r="B16" s="189" t="s">
        <v>162</v>
      </c>
      <c r="C16" s="190">
        <f>+('[3]50x10km'!D16)</f>
        <v>130.4991221469777</v>
      </c>
      <c r="D16" s="190">
        <f>('[3]400x10km'!D16)</f>
        <v>130.24253423527472</v>
      </c>
      <c r="E16" s="191">
        <f>+('[3]800x10km'!D16)</f>
        <v>130.09962049335866</v>
      </c>
      <c r="F16" s="192">
        <f>+('[3]50x40km'!D16)</f>
        <v>130.48756019261637</v>
      </c>
      <c r="G16" s="193">
        <f>+('[3]400x40km'!D16)</f>
        <v>130.2405384894579</v>
      </c>
      <c r="H16" s="194">
        <f>+('[3]400x90km'!D16)</f>
        <v>130.24253423527472</v>
      </c>
      <c r="I16" s="193">
        <f>+('[3]800x10km'!D16)</f>
        <v>130.09962049335866</v>
      </c>
      <c r="J16" s="193">
        <f>+('[3]800x40km'!D16)</f>
        <v>130.10590732812295</v>
      </c>
      <c r="K16" s="194">
        <f>+('[3]800x90km'!D16)</f>
        <v>130.09962049335866</v>
      </c>
      <c r="L16" s="195">
        <f>+('[3]2400x10km'!D16)</f>
        <v>129.9263146142682</v>
      </c>
      <c r="M16" s="193">
        <f>+('[3]2400x40km'!D16)</f>
        <v>129.9260905000614</v>
      </c>
      <c r="N16" s="194">
        <f>+('[3]2400x90km'!D16)</f>
        <v>129.9263146142682</v>
      </c>
      <c r="O16" s="192">
        <f>+('[3]6000x10km'!D16)</f>
        <v>129.83846310640033</v>
      </c>
      <c r="P16" s="196">
        <f>+('[3]6000x40km'!D16)</f>
        <v>129.83922747655933</v>
      </c>
      <c r="Q16" s="197">
        <f>+('[3]6000x90km'!D16)</f>
        <v>129.83846310640033</v>
      </c>
      <c r="R16" s="170">
        <v>5</v>
      </c>
    </row>
    <row r="17" spans="1:18" ht="15">
      <c r="A17" s="170">
        <f t="shared" si="0"/>
        <v>13</v>
      </c>
      <c r="B17" s="189" t="s">
        <v>163</v>
      </c>
      <c r="C17" s="190">
        <f>+('[3]50x10km'!D17)</f>
        <v>138.47504389265112</v>
      </c>
      <c r="D17" s="190">
        <f>('[3]400x10km'!D17)</f>
        <v>135.63768355056922</v>
      </c>
      <c r="E17" s="191">
        <f>+('[3]800x10km'!D17)</f>
        <v>134.084440227704</v>
      </c>
      <c r="F17" s="192">
        <f>+('[3]50x40km'!D17)</f>
        <v>138.46809791332262</v>
      </c>
      <c r="G17" s="193">
        <f>+('[3]400x40km'!D17)</f>
        <v>135.62048371663312</v>
      </c>
      <c r="H17" s="194">
        <f>+('[3]400x90km'!D17)</f>
        <v>135.63768355056922</v>
      </c>
      <c r="I17" s="193">
        <f>+('[3]800x10km'!D17)</f>
        <v>134.084440227704</v>
      </c>
      <c r="J17" s="193">
        <f>+('[3]800x40km'!D17)</f>
        <v>134.0824725150915</v>
      </c>
      <c r="K17" s="194">
        <f>+('[3]800x90km'!D17)</f>
        <v>134.084440227704</v>
      </c>
      <c r="L17" s="195">
        <f>+('[3]2400x10km'!D17)</f>
        <v>131.99732053142793</v>
      </c>
      <c r="M17" s="193">
        <f>+('[3]2400x40km'!D17)</f>
        <v>132.00046891223525</v>
      </c>
      <c r="N17" s="194">
        <f>+('[3]2400x90km'!D17)</f>
        <v>131.99732053142793</v>
      </c>
      <c r="O17" s="192">
        <f>+('[3]6000x10km'!D17)</f>
        <v>130.99520994700367</v>
      </c>
      <c r="P17" s="196">
        <f>+('[3]6000x40km'!D17)</f>
        <v>130.99444557684467</v>
      </c>
      <c r="Q17" s="197">
        <f>+('[3]6000x90km'!D17)</f>
        <v>130.99520994700367</v>
      </c>
      <c r="R17" s="170">
        <v>6</v>
      </c>
    </row>
    <row r="18" spans="1:18" ht="15">
      <c r="A18" s="170">
        <f t="shared" si="0"/>
        <v>14</v>
      </c>
      <c r="B18" s="189" t="s">
        <v>164</v>
      </c>
      <c r="C18" s="190">
        <f>+('[3]50x10km'!D18)</f>
        <v>136.94507148231753</v>
      </c>
      <c r="D18" s="190">
        <f>('[3]400x10km'!D18)</f>
        <v>132.7173733707309</v>
      </c>
      <c r="E18" s="191">
        <f>+('[3]800x10km'!D18)</f>
        <v>130.43168880455408</v>
      </c>
      <c r="F18" s="192">
        <f>+('[3]50x40km'!D18)</f>
        <v>136.9356942215088</v>
      </c>
      <c r="G18" s="193">
        <f>+('[3]400x40km'!D18)</f>
        <v>132.71026495529088</v>
      </c>
      <c r="H18" s="194">
        <f>+('[3]400x90km'!D18)</f>
        <v>132.7173733707309</v>
      </c>
      <c r="I18" s="193">
        <f>+('[3]800x10km'!D18)</f>
        <v>130.43168880455408</v>
      </c>
      <c r="J18" s="193">
        <f>+('[3]800x40km'!D18)</f>
        <v>130.427305826682</v>
      </c>
      <c r="K18" s="194">
        <f>+('[3]800x90km'!D18)</f>
        <v>130.43168880455408</v>
      </c>
      <c r="L18" s="195">
        <f>+('[3]2400x10km'!D18)</f>
        <v>127.33616166127052</v>
      </c>
      <c r="M18" s="193">
        <f>+('[3]2400x40km'!D18)</f>
        <v>127.33869977335908</v>
      </c>
      <c r="N18" s="194">
        <f>+('[3]2400x90km'!D18)</f>
        <v>127.33616166127052</v>
      </c>
      <c r="O18" s="192">
        <f>+('[3]6000x10km'!D18)</f>
        <v>125.84590297594781</v>
      </c>
      <c r="P18" s="196">
        <f>+('[3]6000x40km'!D18)</f>
        <v>125.84590297594781</v>
      </c>
      <c r="Q18" s="197">
        <f>+('[3]6000x90km'!D18)</f>
        <v>125.84590297594781</v>
      </c>
      <c r="R18" s="170">
        <v>7</v>
      </c>
    </row>
    <row r="19" spans="1:18" ht="15">
      <c r="A19" s="170">
        <f t="shared" si="0"/>
        <v>15</v>
      </c>
      <c r="B19" s="189" t="s">
        <v>165</v>
      </c>
      <c r="C19" s="190">
        <f>+('[3]50x10km'!D19)</f>
        <v>136.568848758465</v>
      </c>
      <c r="D19" s="190">
        <f>('[3]400x10km'!D19)</f>
        <v>132.2554033987791</v>
      </c>
      <c r="E19" s="191">
        <f>+('[3]800x10km'!D19)</f>
        <v>129.90986717267552</v>
      </c>
      <c r="F19" s="192">
        <f>+('[3]50x40km'!D19)</f>
        <v>136.56701444622792</v>
      </c>
      <c r="G19" s="193">
        <f>+('[3]400x40km'!D19)</f>
        <v>132.24832546936352</v>
      </c>
      <c r="H19" s="194">
        <f>+('[3]400x90km'!D19)</f>
        <v>132.2554033987791</v>
      </c>
      <c r="I19" s="193">
        <f>+('[3]800x10km'!D19)</f>
        <v>129.90986717267552</v>
      </c>
      <c r="J19" s="193">
        <f>+('[3]800x40km'!D19)</f>
        <v>129.915</v>
      </c>
      <c r="K19" s="194">
        <f>+('[3]800x90km'!D19)</f>
        <v>129.90986717267552</v>
      </c>
      <c r="L19" s="195">
        <f>+('[3]2400x10km'!D19)</f>
        <v>126.75561013732278</v>
      </c>
      <c r="M19" s="193">
        <f>+('[3]2400x40km'!D19)</f>
        <v>126.75702531009613</v>
      </c>
      <c r="N19" s="194">
        <f>+('[3]2400x90km'!D19)</f>
        <v>126.75561013732278</v>
      </c>
      <c r="O19" s="192">
        <f>+('[3]6000x10km'!D19)</f>
        <v>125.2293110476967</v>
      </c>
      <c r="P19" s="196">
        <f>+('[3]6000x40km'!D19)</f>
        <v>125.23058499796167</v>
      </c>
      <c r="Q19" s="197">
        <f>+('[3]6000x90km'!D19)</f>
        <v>125.2293110476967</v>
      </c>
      <c r="R19" s="170">
        <v>8</v>
      </c>
    </row>
    <row r="20" spans="1:18" ht="15">
      <c r="A20" s="170">
        <f t="shared" si="0"/>
        <v>16</v>
      </c>
      <c r="B20" s="189" t="s">
        <v>166</v>
      </c>
      <c r="C20" s="190">
        <f>+('[3]50x10km'!D20)</f>
        <v>136.89490845247053</v>
      </c>
      <c r="D20" s="190">
        <f>('[3]400x10km'!D20)</f>
        <v>132.61837980531266</v>
      </c>
      <c r="E20" s="191">
        <f>+('[3]800x10km'!D20)</f>
        <v>130.28937381404177</v>
      </c>
      <c r="F20" s="192">
        <f>+('[3]50x40km'!D20)</f>
        <v>136.90058186195827</v>
      </c>
      <c r="G20" s="193">
        <f>+('[3]400x40km'!D20)</f>
        <v>132.60797835483552</v>
      </c>
      <c r="H20" s="194">
        <f>+('[3]400x90km'!D20)</f>
        <v>132.61837980531266</v>
      </c>
      <c r="I20" s="193">
        <f>+('[3]800x10km'!D20)</f>
        <v>130.28937381404177</v>
      </c>
      <c r="J20" s="193">
        <f>+('[3]800x40km'!D20)</f>
        <v>130.2897330376309</v>
      </c>
      <c r="K20" s="194">
        <f>+('[3]800x90km'!D20)</f>
        <v>130.28937381404177</v>
      </c>
      <c r="L20" s="195">
        <f>+('[3]2400x10km'!D20)</f>
        <v>127.15194819694095</v>
      </c>
      <c r="M20" s="193">
        <f>+('[3]2400x40km'!D20)</f>
        <v>127.15113487925511</v>
      </c>
      <c r="N20" s="194">
        <f>+('[3]2400x90km'!D20)</f>
        <v>127.15194819694095</v>
      </c>
      <c r="O20" s="192">
        <f>+('[3]6000x10km'!D20)</f>
        <v>125.63442723196086</v>
      </c>
      <c r="P20" s="196">
        <f>+('[3]6000x40km'!D20)</f>
        <v>125.63417244190786</v>
      </c>
      <c r="Q20" s="197">
        <f>+('[3]6000x90km'!D20)</f>
        <v>125.63442723196086</v>
      </c>
      <c r="R20" s="170">
        <v>9</v>
      </c>
    </row>
    <row r="21" spans="1:18" ht="15">
      <c r="A21" s="170">
        <f t="shared" si="0"/>
        <v>17</v>
      </c>
      <c r="B21" s="189" t="s">
        <v>167</v>
      </c>
      <c r="C21" s="190">
        <f>+('[3]50x10km'!D21)</f>
        <v>136.64409330323554</v>
      </c>
      <c r="D21" s="190">
        <f>('[3]400x10km'!D21)</f>
        <v>132.65137766045208</v>
      </c>
      <c r="E21" s="191">
        <f>+('[3]800x10km'!D21)</f>
        <v>130.47912713472488</v>
      </c>
      <c r="F21" s="192">
        <f>+('[3]50x40km'!D21)</f>
        <v>136.6322231139647</v>
      </c>
      <c r="G21" s="193">
        <f>+('[3]400x40km'!D21)</f>
        <v>132.63932424852345</v>
      </c>
      <c r="H21" s="194">
        <f>+('[3]400x90km'!D21)</f>
        <v>132.65137766045208</v>
      </c>
      <c r="I21" s="193">
        <f>+('[3]800x10km'!D21)</f>
        <v>130.47912713472488</v>
      </c>
      <c r="J21" s="193">
        <f>+('[3]800x40km'!D21)</f>
        <v>130.4830465256941</v>
      </c>
      <c r="K21" s="194">
        <f>+('[3]800x90km'!D21)</f>
        <v>130.47912713472488</v>
      </c>
      <c r="L21" s="195">
        <f>+('[3]2400x10km'!D21)</f>
        <v>127.56503293513454</v>
      </c>
      <c r="M21" s="193">
        <f>+('[3]2400x40km'!D21)</f>
        <v>127.56478245821657</v>
      </c>
      <c r="N21" s="194">
        <f>+('[3]2400x90km'!D21)</f>
        <v>127.56503293513454</v>
      </c>
      <c r="O21" s="192">
        <f>+('[3]6000x10km'!D21)</f>
        <v>126.15419894007337</v>
      </c>
      <c r="P21" s="196">
        <f>+('[3]6000x40km'!D21)</f>
        <v>126.15445373012636</v>
      </c>
      <c r="Q21" s="197">
        <f>+('[3]6000x90km'!D21)</f>
        <v>126.15419894007337</v>
      </c>
      <c r="R21" s="170">
        <v>10</v>
      </c>
    </row>
    <row r="22" spans="1:18" ht="15">
      <c r="A22" s="170">
        <f t="shared" si="0"/>
        <v>18</v>
      </c>
      <c r="B22" s="189" t="s">
        <v>168</v>
      </c>
      <c r="C22" s="190">
        <f>+('[3]50x10km'!D22)</f>
        <v>135.69099573614247</v>
      </c>
      <c r="D22" s="190">
        <f>('[3]400x10km'!D22)</f>
        <v>130.96848704834187</v>
      </c>
      <c r="E22" s="191">
        <f>+('[3]800x10km'!D22)</f>
        <v>128.40370018975332</v>
      </c>
      <c r="F22" s="192">
        <f>+('[3]50x40km'!D22)</f>
        <v>135.67415730337078</v>
      </c>
      <c r="G22" s="193">
        <f>+('[3]400x40km'!D22)</f>
        <v>130.9581944765236</v>
      </c>
      <c r="H22" s="194">
        <f>+('[3]400x90km'!D22)</f>
        <v>130.96848704834187</v>
      </c>
      <c r="I22" s="193">
        <f>+('[3]800x10km'!D22)</f>
        <v>128.40370018975332</v>
      </c>
      <c r="J22" s="193">
        <f>+('[3]800x40km'!D22)</f>
        <v>128.40878093905286</v>
      </c>
      <c r="K22" s="194">
        <f>+('[3]800x90km'!D22)</f>
        <v>128.40370018975332</v>
      </c>
      <c r="L22" s="195">
        <f>+('[3]2400x10km'!D22)</f>
        <v>124.95813330356147</v>
      </c>
      <c r="M22" s="193">
        <f>+('[3]2400x40km'!D22)</f>
        <v>124.95952840826625</v>
      </c>
      <c r="N22" s="194">
        <f>+('[3]2400x90km'!D22)</f>
        <v>124.95813330356147</v>
      </c>
      <c r="O22" s="192">
        <f>+('[3]6000x10km'!D22)</f>
        <v>123.29290664492457</v>
      </c>
      <c r="P22" s="196">
        <f>+('[3]6000x40km'!D22)</f>
        <v>123.29239706481859</v>
      </c>
      <c r="Q22" s="197">
        <f>+('[3]6000x90km'!D22)</f>
        <v>123.29290664492457</v>
      </c>
      <c r="R22" s="170">
        <v>11</v>
      </c>
    </row>
    <row r="23" spans="1:18" ht="15">
      <c r="A23" s="170">
        <f t="shared" si="0"/>
        <v>19</v>
      </c>
      <c r="B23" s="189" t="s">
        <v>169</v>
      </c>
      <c r="C23" s="190">
        <f>+('[3]50x10km'!D23)</f>
        <v>135.61575119137197</v>
      </c>
      <c r="D23" s="190">
        <f>('[3]400x10km'!D23)</f>
        <v>131.05098168619043</v>
      </c>
      <c r="E23" s="191">
        <f>+('[3]800x10km'!D23)</f>
        <v>128.56973434535107</v>
      </c>
      <c r="F23" s="192">
        <f>+('[3]50x40km'!D23)</f>
        <v>135.61647271268058</v>
      </c>
      <c r="G23" s="193">
        <f>+('[3]400x40km'!D23)</f>
        <v>131.0439832381958</v>
      </c>
      <c r="H23" s="194">
        <f>+('[3]400x90km'!D23)</f>
        <v>131.05098168619043</v>
      </c>
      <c r="I23" s="193">
        <f>+('[3]800x10km'!D23)</f>
        <v>128.56973434535107</v>
      </c>
      <c r="J23" s="193">
        <f>+('[3]800x40km'!D23)</f>
        <v>128.57363109145032</v>
      </c>
      <c r="K23" s="194">
        <f>+('[3]800x90km'!D23)</f>
        <v>128.56973434535107</v>
      </c>
      <c r="L23" s="195">
        <f>+('[3]2400x10km'!D23)</f>
        <v>125.22608016076812</v>
      </c>
      <c r="M23" s="193">
        <f>+('[3]2400x40km'!D23)</f>
        <v>125.23026940124373</v>
      </c>
      <c r="N23" s="194">
        <f>+('[3]2400x90km'!D23)</f>
        <v>125.22608016076812</v>
      </c>
      <c r="O23" s="192">
        <f>+('[3]6000x10km'!D23)</f>
        <v>123.61394211169996</v>
      </c>
      <c r="P23" s="196">
        <f>+('[3]6000x40km'!D23)</f>
        <v>123.61445169180594</v>
      </c>
      <c r="Q23" s="197">
        <f>+('[3]6000x90km'!D23)</f>
        <v>123.61394211169996</v>
      </c>
      <c r="R23" s="170">
        <v>12</v>
      </c>
    </row>
    <row r="24" spans="1:18" ht="15">
      <c r="A24" s="170">
        <f t="shared" si="0"/>
        <v>20</v>
      </c>
      <c r="B24" s="189" t="s">
        <v>170</v>
      </c>
      <c r="C24" s="190">
        <f>+('[3]50x10km'!D24)</f>
        <v>135.54050664660147</v>
      </c>
      <c r="D24" s="190">
        <f>('[3]400x10km'!D24)</f>
        <v>130.95198812077214</v>
      </c>
      <c r="E24" s="191">
        <f>+('[3]800x10km'!D24)</f>
        <v>128.4629981024668</v>
      </c>
      <c r="F24" s="192">
        <f>+('[3]50x40km'!D24)</f>
        <v>135.5412319422151</v>
      </c>
      <c r="G24" s="193">
        <f>+('[3]400x40km'!D24)</f>
        <v>130.95159534101035</v>
      </c>
      <c r="H24" s="194">
        <f>+('[3]400x90km'!D24)</f>
        <v>130.95198812077214</v>
      </c>
      <c r="I24" s="193">
        <f>+('[3]800x10km'!D24)</f>
        <v>128.4629981024668</v>
      </c>
      <c r="J24" s="193">
        <f>+('[3]800x40km'!D24)</f>
        <v>128.470451499662</v>
      </c>
      <c r="K24" s="194">
        <f>+('[3]800x90km'!D24)</f>
        <v>128.4629981024668</v>
      </c>
      <c r="L24" s="195">
        <f>+('[3]2400x10km'!D24)</f>
        <v>125.11443563693201</v>
      </c>
      <c r="M24" s="193">
        <f>+('[3]2400x40km'!D24)</f>
        <v>125.11359957128025</v>
      </c>
      <c r="N24" s="194">
        <f>+('[3]2400x90km'!D24)</f>
        <v>125.11443563693201</v>
      </c>
      <c r="O24" s="192">
        <f>+('[3]6000x10km'!D24)</f>
        <v>123.49164288626172</v>
      </c>
      <c r="P24" s="196">
        <f>+('[3]6000x40km'!D24)</f>
        <v>123.49113330615573</v>
      </c>
      <c r="Q24" s="197">
        <f>+('[3]6000x90km'!D24)</f>
        <v>123.49164288626172</v>
      </c>
      <c r="R24" s="170">
        <v>1</v>
      </c>
    </row>
    <row r="25" spans="1:18" ht="15">
      <c r="A25" s="170">
        <f t="shared" si="0"/>
        <v>21</v>
      </c>
      <c r="B25" s="189" t="s">
        <v>171</v>
      </c>
      <c r="C25" s="190">
        <f>+('[3]50x10km'!D25)</f>
        <v>135.79132179583647</v>
      </c>
      <c r="D25" s="190">
        <f>('[3]400x10km'!D25)</f>
        <v>131.11697739646922</v>
      </c>
      <c r="E25" s="191">
        <f>+('[3]800x10km'!D25)</f>
        <v>128.58159392789375</v>
      </c>
      <c r="F25" s="192">
        <f>+('[3]50x40km'!D25)</f>
        <v>135.787018459069</v>
      </c>
      <c r="G25" s="193">
        <f>+('[3]400x40km'!D25)</f>
        <v>131.11327416108492</v>
      </c>
      <c r="H25" s="194">
        <f>+('[3]400x90km'!D25)</f>
        <v>131.11697739646922</v>
      </c>
      <c r="I25" s="193">
        <f>+('[3]800x10km'!D25)</f>
        <v>128.58159392789375</v>
      </c>
      <c r="J25" s="193">
        <f>+('[3]800x40km'!D25)</f>
        <v>128.5878627592832</v>
      </c>
      <c r="K25" s="194">
        <f>+('[3]800x90km'!D25)</f>
        <v>128.58159392789375</v>
      </c>
      <c r="L25" s="195">
        <f>+('[3]2400x10km'!D25)</f>
        <v>125.17025789885007</v>
      </c>
      <c r="M25" s="193">
        <f>+('[3]2400x40km'!D25)</f>
        <v>125.17053891413323</v>
      </c>
      <c r="N25" s="194">
        <f>+('[3]2400x90km'!D25)</f>
        <v>125.17025789885007</v>
      </c>
      <c r="O25" s="192">
        <f>+('[3]6000x10km'!D25)</f>
        <v>123.5196697920913</v>
      </c>
      <c r="P25" s="196">
        <f>+('[3]6000x40km'!D25)</f>
        <v>123.51890542193232</v>
      </c>
      <c r="Q25" s="197">
        <f>+('[3]6000x90km'!D25)</f>
        <v>123.5196697920913</v>
      </c>
      <c r="R25" s="170">
        <v>2</v>
      </c>
    </row>
    <row r="26" spans="1:18" ht="15">
      <c r="A26" s="170">
        <f t="shared" si="0"/>
        <v>22</v>
      </c>
      <c r="B26" s="189" t="s">
        <v>172</v>
      </c>
      <c r="C26" s="190">
        <f>+('[3]50x10km'!D26)</f>
        <v>135.71607725106597</v>
      </c>
      <c r="D26" s="190">
        <f>('[3]400x10km'!D26)</f>
        <v>130.91899026563271</v>
      </c>
      <c r="E26" s="191">
        <f>+('[3]800x10km'!D26)</f>
        <v>128.29696394686908</v>
      </c>
      <c r="F26" s="192">
        <f>+('[3]50x40km'!D26)</f>
        <v>135.71428571428572</v>
      </c>
      <c r="G26" s="193">
        <f>+('[3]400x40km'!D26)</f>
        <v>130.90210182466097</v>
      </c>
      <c r="H26" s="194">
        <f>+('[3]400x90km'!D26)</f>
        <v>130.91899026563271</v>
      </c>
      <c r="I26" s="193">
        <f>+('[3]800x10km'!D26)</f>
        <v>128.29696394686908</v>
      </c>
      <c r="J26" s="193">
        <f>+('[3]800x40km'!D26)</f>
        <v>128.30204343030636</v>
      </c>
      <c r="K26" s="194">
        <f>+('[3]800x90km'!D26)</f>
        <v>128.29696394686908</v>
      </c>
      <c r="L26" s="195">
        <f>+('[3]2400x10km'!D26)</f>
        <v>124.7850842916155</v>
      </c>
      <c r="M26" s="193">
        <f>+('[3]2400x40km'!D26)</f>
        <v>124.78424454889526</v>
      </c>
      <c r="N26" s="194">
        <f>+('[3]2400x90km'!D26)</f>
        <v>124.7850842916155</v>
      </c>
      <c r="O26" s="192">
        <f>+('[3]6000x10km'!D26)</f>
        <v>123.08397880146758</v>
      </c>
      <c r="P26" s="196">
        <f>+('[3]6000x40km'!D26)</f>
        <v>123.08372401141459</v>
      </c>
      <c r="Q26" s="197">
        <f>+('[3]6000x90km'!D26)</f>
        <v>123.08397880146758</v>
      </c>
      <c r="R26" s="170">
        <v>3</v>
      </c>
    </row>
    <row r="27" spans="1:18" ht="15">
      <c r="A27" s="170">
        <f t="shared" si="0"/>
        <v>23</v>
      </c>
      <c r="B27" s="189" t="s">
        <v>173</v>
      </c>
      <c r="C27" s="190">
        <f>+('[3]50x10km'!D27)</f>
        <v>135.61575119137197</v>
      </c>
      <c r="D27" s="190">
        <f>('[3]400x10km'!D27)</f>
        <v>130.8199967002145</v>
      </c>
      <c r="E27" s="191">
        <f>+('[3]800x10km'!D27)</f>
        <v>128.22580645161293</v>
      </c>
      <c r="F27" s="192">
        <f>+('[3]50x40km'!D27)</f>
        <v>135.5989165329053</v>
      </c>
      <c r="G27" s="193">
        <f>+('[3]400x40km'!D27)</f>
        <v>130.81136371135383</v>
      </c>
      <c r="H27" s="194">
        <f>+('[3]400x90km'!D27)</f>
        <v>130.8199967002145</v>
      </c>
      <c r="I27" s="193">
        <f>+('[3]800x10km'!D27)</f>
        <v>128.22580645161293</v>
      </c>
      <c r="J27" s="193">
        <f>+('[3]800x40km'!D27)</f>
        <v>128.22495522954492</v>
      </c>
      <c r="K27" s="194">
        <f>+('[3]800x90km'!D27)</f>
        <v>128.22580645161293</v>
      </c>
      <c r="L27" s="195">
        <f>+('[3]2400x10km'!D27)</f>
        <v>124.72367980350565</v>
      </c>
      <c r="M27" s="193">
        <f>+('[3]2400x40km'!D27)</f>
        <v>124.72395583293326</v>
      </c>
      <c r="N27" s="194">
        <f>+('[3]2400x90km'!D27)</f>
        <v>124.72367980350565</v>
      </c>
      <c r="O27" s="192">
        <f>+('[3]6000x10km'!D27)</f>
        <v>123.03302079086832</v>
      </c>
      <c r="P27" s="196">
        <f>+('[3]6000x40km'!D27)</f>
        <v>123.03174684060333</v>
      </c>
      <c r="Q27" s="197">
        <f>+('[3]6000x90km'!D27)</f>
        <v>123.03302079086832</v>
      </c>
      <c r="R27" s="170">
        <v>4</v>
      </c>
    </row>
    <row r="28" spans="1:18" ht="15">
      <c r="A28" s="170">
        <f t="shared" si="0"/>
        <v>24</v>
      </c>
      <c r="B28" s="189" t="s">
        <v>174</v>
      </c>
      <c r="C28" s="190">
        <f>+('[3]50x10km'!D28)</f>
        <v>139.8545272134437</v>
      </c>
      <c r="D28" s="190">
        <f>('[3]400x10km'!D28)</f>
        <v>134.46625969311995</v>
      </c>
      <c r="E28" s="191">
        <f>+('[3]800x10km'!D28)</f>
        <v>131.55834914611006</v>
      </c>
      <c r="F28" s="192">
        <f>+('[3]50x40km'!D28)</f>
        <v>139.83497191011236</v>
      </c>
      <c r="G28" s="193">
        <f>+('[3]400x40km'!D28)</f>
        <v>134.46398521793645</v>
      </c>
      <c r="H28" s="194">
        <f>+('[3]400x90km'!D28)</f>
        <v>134.46625969311995</v>
      </c>
      <c r="I28" s="193">
        <f>+('[3]800x10km'!D28)</f>
        <v>131.55834914611006</v>
      </c>
      <c r="J28" s="193">
        <f>+('[3]800x40km'!D28)</f>
        <v>131.5622813363536</v>
      </c>
      <c r="K28" s="194">
        <f>+('[3]800x90km'!D28)</f>
        <v>131.55834914611006</v>
      </c>
      <c r="L28" s="195">
        <f>+('[3]2400x10km'!D28)</f>
        <v>127.6320196494362</v>
      </c>
      <c r="M28" s="193">
        <f>+('[3]2400x40km'!D28)</f>
        <v>127.63567752235707</v>
      </c>
      <c r="N28" s="194">
        <f>+('[3]2400x90km'!D28)</f>
        <v>127.6320196494362</v>
      </c>
      <c r="O28" s="192">
        <f>+('[3]6000x10km'!D28)</f>
        <v>125.73634325315939</v>
      </c>
      <c r="P28" s="196">
        <f>+('[3]6000x40km'!D28)</f>
        <v>125.73736241337139</v>
      </c>
      <c r="Q28" s="197">
        <f>+('[3]6000x90km'!D28)</f>
        <v>125.73634325315939</v>
      </c>
      <c r="R28" s="170">
        <v>5</v>
      </c>
    </row>
    <row r="29" spans="1:18" ht="15">
      <c r="A29" s="170">
        <f t="shared" si="0"/>
        <v>25</v>
      </c>
      <c r="B29" s="189" t="s">
        <v>175</v>
      </c>
      <c r="C29" s="190">
        <f>+('[3]50x10km'!D29)</f>
        <v>139.52846751943818</v>
      </c>
      <c r="D29" s="190">
        <f>('[3]400x10km'!D29)</f>
        <v>133.82280151790133</v>
      </c>
      <c r="E29" s="191">
        <f>+('[3]800x10km'!D29)</f>
        <v>130.71631878557875</v>
      </c>
      <c r="F29" s="192">
        <f>+('[3]50x40km'!D29)</f>
        <v>139.52899277688604</v>
      </c>
      <c r="G29" s="193">
        <f>+('[3]400x40km'!D29)</f>
        <v>133.80902101824663</v>
      </c>
      <c r="H29" s="194">
        <f>+('[3]400x90km'!D29)</f>
        <v>133.82280151790133</v>
      </c>
      <c r="I29" s="193">
        <f>+('[3]800x10km'!D29)</f>
        <v>130.71631878557875</v>
      </c>
      <c r="J29" s="193">
        <f>+('[3]800x40km'!D29)</f>
        <v>130.7190550172559</v>
      </c>
      <c r="K29" s="194">
        <f>+('[3]800x90km'!D29)</f>
        <v>130.71631878557875</v>
      </c>
      <c r="L29" s="195">
        <f>+('[3]2400x10km'!D29)</f>
        <v>126.53790331584237</v>
      </c>
      <c r="M29" s="193">
        <f>+('[3]2400x40km'!D29)</f>
        <v>126.53764137145664</v>
      </c>
      <c r="N29" s="194">
        <f>+('[3]2400x90km'!D29)</f>
        <v>126.53790331584237</v>
      </c>
      <c r="O29" s="192">
        <f>+('[3]6000x10km'!D29)</f>
        <v>124.51589889930696</v>
      </c>
      <c r="P29" s="196">
        <f>+('[3]6000x40km'!D29)</f>
        <v>124.51640847941295</v>
      </c>
      <c r="Q29" s="197">
        <f>+('[3]6000x90km'!D29)</f>
        <v>124.51589889930696</v>
      </c>
      <c r="R29" s="170">
        <v>6</v>
      </c>
    </row>
    <row r="30" spans="1:18" ht="15">
      <c r="A30" s="170">
        <f t="shared" si="0"/>
        <v>26</v>
      </c>
      <c r="B30" s="189" t="s">
        <v>176</v>
      </c>
      <c r="C30" s="190">
        <f>+('[3]50x10km'!D30)</f>
        <v>149.0343616754452</v>
      </c>
      <c r="D30" s="190">
        <f>('[3]400x10km'!D30)</f>
        <v>139.77891437056593</v>
      </c>
      <c r="E30" s="191">
        <f>+('[3]800x10km'!D30)</f>
        <v>134.7604364326376</v>
      </c>
      <c r="F30" s="192">
        <f>+('[3]50x40km'!D30)</f>
        <v>149.02437800963082</v>
      </c>
      <c r="G30" s="193">
        <f>+('[3]400x40km'!D30)</f>
        <v>139.76804038670934</v>
      </c>
      <c r="H30" s="194">
        <f>+('[3]400x90km'!D30)</f>
        <v>139.77891437056593</v>
      </c>
      <c r="I30" s="193">
        <f>+('[3]800x10km'!D30)</f>
        <v>134.7604364326376</v>
      </c>
      <c r="J30" s="193">
        <f>+('[3]800x40km'!D30)</f>
        <v>134.7655925710694</v>
      </c>
      <c r="K30" s="194">
        <f>+('[3]800x90km'!D30)</f>
        <v>134.7604364326376</v>
      </c>
      <c r="L30" s="195">
        <f>+('[3]2400x10km'!D30)</f>
        <v>127.99486435190354</v>
      </c>
      <c r="M30" s="193">
        <f>+('[3]2400x40km'!D30)</f>
        <v>127.99685158927753</v>
      </c>
      <c r="N30" s="194">
        <f>+('[3]2400x90km'!D30)</f>
        <v>127.99486435190354</v>
      </c>
      <c r="O30" s="192">
        <f>+('[3]6000x10km'!D30)</f>
        <v>124.72482674276395</v>
      </c>
      <c r="P30" s="196">
        <f>+('[3]6000x40km'!D30)</f>
        <v>124.72533632286994</v>
      </c>
      <c r="Q30" s="197">
        <f>+('[3]6000x90km'!D30)</f>
        <v>124.72482674276395</v>
      </c>
      <c r="R30" s="170">
        <v>7</v>
      </c>
    </row>
    <row r="31" spans="1:18" ht="15">
      <c r="A31" s="170">
        <f t="shared" si="0"/>
        <v>27</v>
      </c>
      <c r="B31" s="189" t="s">
        <v>177</v>
      </c>
      <c r="C31" s="190">
        <f>+('[3]50x10km'!D31)</f>
        <v>155.48031101078507</v>
      </c>
      <c r="D31" s="190">
        <f>('[3]400x10km'!D31)</f>
        <v>144.79458835175714</v>
      </c>
      <c r="E31" s="191">
        <f>+('[3]800x10km'!D31)</f>
        <v>139.00616698292222</v>
      </c>
      <c r="F31" s="192">
        <f>+('[3]50x40km'!D31)</f>
        <v>155.47251203852326</v>
      </c>
      <c r="G31" s="193">
        <f>+('[3]400x40km'!D31)</f>
        <v>144.78173359289931</v>
      </c>
      <c r="H31" s="194">
        <f>+('[3]400x90km'!D31)</f>
        <v>144.79458835175714</v>
      </c>
      <c r="I31" s="193">
        <f>+('[3]800x10km'!D31)</f>
        <v>139.00616698292222</v>
      </c>
      <c r="J31" s="193">
        <f>+('[3]800x40km'!D31)</f>
        <v>139.00425764062666</v>
      </c>
      <c r="K31" s="194">
        <f>+('[3]800x90km'!D31)</f>
        <v>139.00616698292222</v>
      </c>
      <c r="L31" s="195">
        <f>+('[3]2400x10km'!D31)</f>
        <v>131.18789773361618</v>
      </c>
      <c r="M31" s="193">
        <f>+('[3]2400x40km'!D31)</f>
        <v>131.18657124674831</v>
      </c>
      <c r="N31" s="194">
        <f>+('[3]2400x90km'!D31)</f>
        <v>131.18789773361618</v>
      </c>
      <c r="O31" s="192">
        <f>+('[3]6000x10km'!D31)</f>
        <v>127.40776600081533</v>
      </c>
      <c r="P31" s="196">
        <f>+('[3]6000x40km'!D31)</f>
        <v>127.40802079086832</v>
      </c>
      <c r="Q31" s="197">
        <f>+('[3]6000x90km'!D31)</f>
        <v>127.40776600081533</v>
      </c>
      <c r="R31" s="170">
        <v>8</v>
      </c>
    </row>
    <row r="32" spans="1:18" ht="15">
      <c r="A32" s="170">
        <f t="shared" si="0"/>
        <v>28</v>
      </c>
      <c r="B32" s="189" t="s">
        <v>178</v>
      </c>
      <c r="C32" s="190">
        <f>+('[3]50x10km'!D32)</f>
        <v>155.50539252570857</v>
      </c>
      <c r="D32" s="190">
        <f>('[3]400x10km'!D32)</f>
        <v>144.81108727932684</v>
      </c>
      <c r="E32" s="191">
        <f>+('[3]800x10km'!D32)</f>
        <v>139.0180265654649</v>
      </c>
      <c r="F32" s="192">
        <f>+('[3]50x40km'!D32)</f>
        <v>155.50511637239165</v>
      </c>
      <c r="G32" s="193">
        <f>+('[3]400x40km'!D32)</f>
        <v>144.8031807833174</v>
      </c>
      <c r="H32" s="194">
        <f>+('[3]400x90km'!D32)</f>
        <v>144.81108727932684</v>
      </c>
      <c r="I32" s="193">
        <f>+('[3]800x10km'!D32)</f>
        <v>139.0180265654649</v>
      </c>
      <c r="J32" s="193">
        <f>+('[3]800x40km'!D32)</f>
        <v>139.01967528077896</v>
      </c>
      <c r="K32" s="194">
        <f>+('[3]800x90km'!D32)</f>
        <v>139.0180265654649</v>
      </c>
      <c r="L32" s="195">
        <f>+('[3]2400x10km'!D32)</f>
        <v>131.19347995980797</v>
      </c>
      <c r="M32" s="193">
        <f>+('[3]2400x40km'!D32)</f>
        <v>131.19326999296632</v>
      </c>
      <c r="N32" s="194">
        <f>+('[3]2400x90km'!D32)</f>
        <v>131.19347995980797</v>
      </c>
      <c r="O32" s="192">
        <f>+('[3]6000x10km'!D32)</f>
        <v>127.41031390134529</v>
      </c>
      <c r="P32" s="196">
        <f>+('[3]6000x40km'!D32)</f>
        <v>127.41031390134529</v>
      </c>
      <c r="Q32" s="197">
        <f>+('[3]6000x90km'!D32)</f>
        <v>127.41031390134529</v>
      </c>
      <c r="R32" s="170">
        <v>9</v>
      </c>
    </row>
    <row r="33" spans="1:18" ht="15">
      <c r="A33" s="170">
        <f t="shared" si="0"/>
        <v>29</v>
      </c>
      <c r="B33" s="189" t="s">
        <v>179</v>
      </c>
      <c r="C33" s="190">
        <f>+('[3]50x10km'!D33)</f>
        <v>155.68096313017307</v>
      </c>
      <c r="D33" s="190">
        <f>('[3]400x10km'!D33)</f>
        <v>144.9430786998845</v>
      </c>
      <c r="E33" s="191">
        <f>+('[3]800x10km'!D33)</f>
        <v>139.13662239089186</v>
      </c>
      <c r="F33" s="192">
        <f>+('[3]50x40km'!D33)</f>
        <v>155.66312199036918</v>
      </c>
      <c r="G33" s="193">
        <f>+('[3]400x40km'!D33)</f>
        <v>144.93351370970404</v>
      </c>
      <c r="H33" s="194">
        <f>+('[3]400x90km'!D33)</f>
        <v>144.9430786998845</v>
      </c>
      <c r="I33" s="193">
        <f>+('[3]800x10km'!D33)</f>
        <v>139.13662239089186</v>
      </c>
      <c r="J33" s="193">
        <f>+('[3]800x40km'!D33)</f>
        <v>139.13590056808073</v>
      </c>
      <c r="K33" s="194">
        <f>+('[3]800x90km'!D33)</f>
        <v>139.13662239089186</v>
      </c>
      <c r="L33" s="195">
        <f>+('[3]2400x10km'!D33)</f>
        <v>131.28837780506868</v>
      </c>
      <c r="M33" s="193">
        <f>+('[3]2400x40km'!D33)</f>
        <v>131.28928535542428</v>
      </c>
      <c r="N33" s="194">
        <f>+('[3]2400x90km'!D33)</f>
        <v>131.28837780506868</v>
      </c>
      <c r="O33" s="192">
        <f>+('[3]6000x10km'!D33)</f>
        <v>127.49694251936404</v>
      </c>
      <c r="P33" s="196">
        <f>+('[3]6000x40km'!D33)</f>
        <v>127.49668772931105</v>
      </c>
      <c r="Q33" s="197">
        <f>+('[3]6000x90km'!D33)</f>
        <v>127.49694251936404</v>
      </c>
      <c r="R33" s="170">
        <v>10</v>
      </c>
    </row>
    <row r="34" spans="1:18" ht="15">
      <c r="A34" s="170">
        <f t="shared" si="0"/>
        <v>30</v>
      </c>
      <c r="B34" s="189" t="s">
        <v>180</v>
      </c>
      <c r="C34" s="190">
        <f>+('[3]50x10km'!D34)</f>
        <v>158.61550037622274</v>
      </c>
      <c r="D34" s="190">
        <f>('[3]400x10km'!D34)</f>
        <v>146.92295000824947</v>
      </c>
      <c r="E34" s="191">
        <f>+('[3]800x10km'!D34)</f>
        <v>140.59535104364326</v>
      </c>
      <c r="F34" s="192">
        <f>+('[3]50x40km'!D34)</f>
        <v>158.60503611556982</v>
      </c>
      <c r="G34" s="193">
        <f>+('[3]400x40km'!D34)</f>
        <v>146.9182037153133</v>
      </c>
      <c r="H34" s="194">
        <f>+('[3]400x90km'!D34)</f>
        <v>146.92295000824947</v>
      </c>
      <c r="I34" s="193">
        <f>+('[3]800x10km'!D34)</f>
        <v>140.59535104364326</v>
      </c>
      <c r="J34" s="193">
        <f>+('[3]800x40km'!D34)</f>
        <v>140.60176235486662</v>
      </c>
      <c r="K34" s="194">
        <f>+('[3]800x90km'!D34)</f>
        <v>140.59535104364326</v>
      </c>
      <c r="L34" s="195">
        <f>+('[3]2400x10km'!D34)</f>
        <v>132.05314279334598</v>
      </c>
      <c r="M34" s="193">
        <f>+('[3]2400x40km'!D34)</f>
        <v>132.05405888197927</v>
      </c>
      <c r="N34" s="194">
        <f>+('[3]2400x90km'!D34)</f>
        <v>132.05314279334598</v>
      </c>
      <c r="O34" s="192">
        <f>+('[3]6000x10km'!D34)</f>
        <v>127.9224419078679</v>
      </c>
      <c r="P34" s="196">
        <f>+('[3]6000x40km'!D34)</f>
        <v>127.91963921728495</v>
      </c>
      <c r="Q34" s="197">
        <f>+('[3]6000x90km'!D34)</f>
        <v>127.9224419078679</v>
      </c>
      <c r="R34" s="170">
        <v>11</v>
      </c>
    </row>
    <row r="35" spans="1:18" ht="15">
      <c r="A35" s="170">
        <f t="shared" si="0"/>
        <v>31</v>
      </c>
      <c r="B35" s="189" t="s">
        <v>181</v>
      </c>
      <c r="C35" s="190">
        <f>+('[3]50x10km'!D35)</f>
        <v>159.16729370453976</v>
      </c>
      <c r="D35" s="190">
        <f>('[3]400x10km'!D35)</f>
        <v>148.0118792278502</v>
      </c>
      <c r="E35" s="191">
        <f>+('[3]800x10km'!D35)</f>
        <v>141.98292220113854</v>
      </c>
      <c r="F35" s="192">
        <f>+('[3]50x40km'!D35)</f>
        <v>159.15178571428572</v>
      </c>
      <c r="G35" s="193">
        <f>+('[3]400x40km'!D35)</f>
        <v>148.00541129112088</v>
      </c>
      <c r="H35" s="194">
        <f>+('[3]400x90km'!D35)</f>
        <v>148.0118792278502</v>
      </c>
      <c r="I35" s="193">
        <f>+('[3]800x10km'!D35)</f>
        <v>141.98292220113854</v>
      </c>
      <c r="J35" s="193">
        <f>+('[3]800x40km'!D35)</f>
        <v>141.9810481623359</v>
      </c>
      <c r="K35" s="194">
        <f>+('[3]800x90km'!D35)</f>
        <v>141.98292220113854</v>
      </c>
      <c r="L35" s="195">
        <f>+('[3]2400x10km'!D35)</f>
        <v>133.82829072234009</v>
      </c>
      <c r="M35" s="193">
        <f>+('[3]2400x40km'!D35)</f>
        <v>133.8286684008976</v>
      </c>
      <c r="N35" s="194">
        <f>+('[3]2400x90km'!D35)</f>
        <v>133.82829072234009</v>
      </c>
      <c r="O35" s="192">
        <f>+('[3]6000x10km'!D35)</f>
        <v>129.8868732164696</v>
      </c>
      <c r="P35" s="196">
        <f>+('[3]6000x40km'!D35)</f>
        <v>129.8878923766816</v>
      </c>
      <c r="Q35" s="197">
        <f>+('[3]6000x90km'!D35)</f>
        <v>129.8868732164696</v>
      </c>
      <c r="R35" s="170">
        <v>12</v>
      </c>
    </row>
    <row r="36" spans="1:18" ht="15">
      <c r="A36" s="170">
        <f t="shared" si="0"/>
        <v>32</v>
      </c>
      <c r="B36" s="189" t="s">
        <v>182</v>
      </c>
      <c r="C36" s="190">
        <f>+('[3]50x10km'!D36)</f>
        <v>159.66892400300978</v>
      </c>
      <c r="D36" s="190">
        <f>('[3]400x10km'!D36)</f>
        <v>149.0678105923115</v>
      </c>
      <c r="E36" s="191">
        <f>+('[3]800x10km'!D36)</f>
        <v>143.32305502846302</v>
      </c>
      <c r="F36" s="192">
        <f>+('[3]50x40km'!D36)</f>
        <v>159.6533908507223</v>
      </c>
      <c r="G36" s="193">
        <f>+('[3]400x40km'!D36)</f>
        <v>149.05137426997064</v>
      </c>
      <c r="H36" s="194">
        <f>+('[3]400x90km'!D36)</f>
        <v>149.0678105923115</v>
      </c>
      <c r="I36" s="193">
        <f>+('[3]800x10km'!D36)</f>
        <v>143.32305502846302</v>
      </c>
      <c r="J36" s="193">
        <f>+('[3]800x40km'!D36)</f>
        <v>143.321</v>
      </c>
      <c r="K36" s="194">
        <f>+('[3]800x90km'!D36)</f>
        <v>143.32305502846302</v>
      </c>
      <c r="L36" s="195">
        <f>+('[3]2400x10km'!D36)</f>
        <v>135.56436306799154</v>
      </c>
      <c r="M36" s="193">
        <f>+('[3]2400x40km'!D36)</f>
        <v>135.5658765867655</v>
      </c>
      <c r="N36" s="194">
        <f>+('[3]2400x90km'!D36)</f>
        <v>135.56436306799154</v>
      </c>
      <c r="O36" s="192">
        <f>+('[3]6000x10km'!D36)</f>
        <v>131.8181818181818</v>
      </c>
      <c r="P36" s="196">
        <f>+('[3]6000x40km'!D36)</f>
        <v>131.8176722380758</v>
      </c>
      <c r="Q36" s="197">
        <f>+('[3]6000x90km'!D36)</f>
        <v>131.8181818181818</v>
      </c>
      <c r="R36" s="170">
        <v>1</v>
      </c>
    </row>
    <row r="37" spans="1:18" ht="15">
      <c r="A37" s="170">
        <f t="shared" si="0"/>
        <v>33</v>
      </c>
      <c r="B37" s="189" t="s">
        <v>183</v>
      </c>
      <c r="C37" s="190">
        <f>+('[3]50x10km'!D37)</f>
        <v>159.31778279408078</v>
      </c>
      <c r="D37" s="190">
        <f>('[3]400x10km'!D37)</f>
        <v>148.4573502722323</v>
      </c>
      <c r="E37" s="191">
        <f>+('[3]800x10km'!D37)</f>
        <v>142.58776091081594</v>
      </c>
      <c r="F37" s="192">
        <f>+('[3]50x40km'!D37)</f>
        <v>159.30226725521672</v>
      </c>
      <c r="G37" s="193">
        <f>+('[3]400x40km'!D37)</f>
        <v>148.45085293826511</v>
      </c>
      <c r="H37" s="194">
        <f>+('[3]400x90km'!D37)</f>
        <v>148.4573502722323</v>
      </c>
      <c r="I37" s="193">
        <f>+('[3]800x10km'!D37)</f>
        <v>142.58776091081594</v>
      </c>
      <c r="J37" s="193">
        <f>+('[3]800x40km'!D37)</f>
        <v>142.586</v>
      </c>
      <c r="K37" s="194">
        <f>+('[3]800x90km'!D37)</f>
        <v>142.58776091081594</v>
      </c>
      <c r="L37" s="195">
        <f>+('[3]2400x10km'!D37)</f>
        <v>134.64887797253544</v>
      </c>
      <c r="M37" s="193">
        <f>+('[3]2400x40km'!D37)</f>
        <v>134.64870658375108</v>
      </c>
      <c r="N37" s="194">
        <f>+('[3]2400x90km'!D37)</f>
        <v>134.64887797253544</v>
      </c>
      <c r="O37" s="192">
        <f>+('[3]6000x10km'!D37)</f>
        <v>130.8117611088463</v>
      </c>
      <c r="P37" s="196">
        <f>+('[3]6000x40km'!D37)</f>
        <v>130.8125254790053</v>
      </c>
      <c r="Q37" s="197">
        <f>+('[3]6000x90km'!D37)</f>
        <v>130.8117611088463</v>
      </c>
      <c r="R37" s="170">
        <v>2</v>
      </c>
    </row>
    <row r="38" spans="1:18" ht="15">
      <c r="A38" s="170">
        <f t="shared" si="0"/>
        <v>34</v>
      </c>
      <c r="B38" s="189" t="s">
        <v>184</v>
      </c>
      <c r="C38" s="190">
        <f>+('[3]50x10km'!D38)</f>
        <v>159.34286430900428</v>
      </c>
      <c r="D38" s="190">
        <f>('[3]400x10km'!D38)</f>
        <v>142.28675136116152</v>
      </c>
      <c r="E38" s="191">
        <f>+('[3]800x10km'!D38)</f>
        <v>142.6944971537002</v>
      </c>
      <c r="F38" s="192">
        <f>+('[3]50x40km'!D38)</f>
        <v>159.32233146067415</v>
      </c>
      <c r="G38" s="193">
        <f>+('[3]400x40km'!D38)</f>
        <v>148.53004256442406</v>
      </c>
      <c r="H38" s="194">
        <f>+('[3]400x90km'!D38)</f>
        <v>142.28675136116152</v>
      </c>
      <c r="I38" s="193">
        <f>+('[3]800x10km'!D38)</f>
        <v>142.6944971537002</v>
      </c>
      <c r="J38" s="193">
        <f>+('[3]800x40km'!D38)</f>
        <v>142.699</v>
      </c>
      <c r="K38" s="194">
        <f>+('[3]800x90km'!D38)</f>
        <v>142.6944971537002</v>
      </c>
      <c r="L38" s="195">
        <f>+('[3]2400x10km'!D38)</f>
        <v>134.805180305906</v>
      </c>
      <c r="M38" s="193">
        <f>+('[3]2400x40km'!D38)</f>
        <v>134.80556889102255</v>
      </c>
      <c r="N38" s="194">
        <f>+('[3]2400x90km'!D38)</f>
        <v>134.805180305906</v>
      </c>
      <c r="O38" s="192">
        <f>+('[3]6000x10km'!D38)</f>
        <v>130.99011414594375</v>
      </c>
      <c r="P38" s="196">
        <f>+('[3]6000x40km'!D38)</f>
        <v>130.99062372604973</v>
      </c>
      <c r="Q38" s="197">
        <f>+('[3]6000x90km'!D38)</f>
        <v>130.99011414594375</v>
      </c>
      <c r="R38" s="170">
        <v>3</v>
      </c>
    </row>
    <row r="39" spans="1:18" ht="15">
      <c r="A39" s="170">
        <f t="shared" si="0"/>
        <v>35</v>
      </c>
      <c r="B39" s="189" t="s">
        <v>185</v>
      </c>
      <c r="C39" s="190">
        <f>+('[3]50x10km'!D39)</f>
        <v>159.39302733885128</v>
      </c>
      <c r="D39" s="190">
        <f>('[3]400x10km'!D39)</f>
        <v>148.52334598251113</v>
      </c>
      <c r="E39" s="191">
        <f>+('[3]800x10km'!D39)</f>
        <v>142.62333965844402</v>
      </c>
      <c r="F39" s="192">
        <f>+('[3]50x40km'!D39)</f>
        <v>159.38252407704655</v>
      </c>
      <c r="G39" s="193">
        <f>+('[3]400x40km'!D39)</f>
        <v>148.5069455901277</v>
      </c>
      <c r="H39" s="194">
        <f>+('[3]400x90km'!D39)</f>
        <v>148.52334598251113</v>
      </c>
      <c r="I39" s="193">
        <f>+('[3]800x10km'!D39)</f>
        <v>142.62333965844402</v>
      </c>
      <c r="J39" s="193">
        <f>+('[3]800x40km'!D39)</f>
        <v>142.629</v>
      </c>
      <c r="K39" s="194">
        <f>+('[3]800x90km'!D39)</f>
        <v>142.62333965844402</v>
      </c>
      <c r="L39" s="195">
        <f>+('[3]2400x10km'!D39)</f>
        <v>134.67120687730267</v>
      </c>
      <c r="M39" s="193">
        <f>+('[3]2400x40km'!D39)</f>
        <v>134.67494333977154</v>
      </c>
      <c r="N39" s="194">
        <f>+('[3]2400x90km'!D39)</f>
        <v>134.67120687730267</v>
      </c>
      <c r="O39" s="192">
        <f>+('[3]6000x10km'!D39)</f>
        <v>130.82959641255604</v>
      </c>
      <c r="P39" s="196">
        <f>+('[3]6000x40km'!D39)</f>
        <v>130.83010599266203</v>
      </c>
      <c r="Q39" s="197">
        <f>+('[3]6000x90km'!D39)</f>
        <v>130.82959641255604</v>
      </c>
      <c r="R39" s="170">
        <v>4</v>
      </c>
    </row>
    <row r="40" spans="1:18" ht="15">
      <c r="A40" s="170">
        <f t="shared" si="0"/>
        <v>36</v>
      </c>
      <c r="B40" s="189" t="s">
        <v>186</v>
      </c>
      <c r="C40" s="190">
        <f>+('[3]50x10km'!D40)</f>
        <v>159.9949836970153</v>
      </c>
      <c r="D40" s="190">
        <f>('[3]400x10km'!D40)</f>
        <v>149.11730737502063</v>
      </c>
      <c r="E40" s="191">
        <f>+('[3]800x10km'!D40)</f>
        <v>143.22817836812146</v>
      </c>
      <c r="F40" s="192">
        <f>+('[3]50x40km'!D40)</f>
        <v>159.9894662921348</v>
      </c>
      <c r="G40" s="193">
        <f>+('[3]400x40km'!D40)</f>
        <v>149.11076648958988</v>
      </c>
      <c r="H40" s="194">
        <f>+('[3]400x90km'!D40)</f>
        <v>149.11730737502063</v>
      </c>
      <c r="I40" s="193">
        <f>+('[3]800x10km'!D40)</f>
        <v>143.22817836812146</v>
      </c>
      <c r="J40" s="193">
        <f>+('[3]800x40km'!D40)</f>
        <v>143.2334349316287</v>
      </c>
      <c r="K40" s="194">
        <f>+('[3]800x90km'!D40)</f>
        <v>143.22817836812146</v>
      </c>
      <c r="L40" s="195">
        <f>+('[3]2400x10km'!D40)</f>
        <v>135.27966953220945</v>
      </c>
      <c r="M40" s="193">
        <f>+('[3]2400x40km'!D40)</f>
        <v>135.27894695709455</v>
      </c>
      <c r="N40" s="194">
        <f>+('[3]2400x90km'!D40)</f>
        <v>135.27966953220945</v>
      </c>
      <c r="O40" s="192">
        <f>+('[3]6000x10km'!D40)</f>
        <v>131.43344883815735</v>
      </c>
      <c r="P40" s="196">
        <f>+('[3]6000x40km'!D40)</f>
        <v>131.43395841826333</v>
      </c>
      <c r="Q40" s="197">
        <f>+('[3]6000x90km'!D40)</f>
        <v>131.43344883815735</v>
      </c>
      <c r="R40" s="170">
        <v>5</v>
      </c>
    </row>
    <row r="41" spans="1:18" ht="15">
      <c r="A41" s="170">
        <f t="shared" si="0"/>
        <v>37</v>
      </c>
      <c r="B41" s="189" t="s">
        <v>187</v>
      </c>
      <c r="C41" s="190">
        <f>+('[3]50x10km'!D41)</f>
        <v>166.21519939804367</v>
      </c>
      <c r="D41" s="190">
        <f>('[3]400x10km'!D41)</f>
        <v>154.42996205246658</v>
      </c>
      <c r="E41" s="191">
        <f>+('[3]800x10km'!D41)</f>
        <v>148.04316888045543</v>
      </c>
      <c r="F41" s="192">
        <f>+('[3]50x40km'!D41)</f>
        <v>166.20936998394865</v>
      </c>
      <c r="G41" s="193">
        <f>+('[3]400x40km'!D41)</f>
        <v>154.41812122611938</v>
      </c>
      <c r="H41" s="194">
        <f>+('[3]400x90km'!D41)</f>
        <v>154.42996205246658</v>
      </c>
      <c r="I41" s="193">
        <f>+('[3]800x10km'!D41)</f>
        <v>148.04316888045543</v>
      </c>
      <c r="J41" s="193">
        <f>+('[3]800x40km'!D41)</f>
        <v>148.046</v>
      </c>
      <c r="K41" s="194">
        <f>+('[3]800x90km'!D41)</f>
        <v>148.04316888045543</v>
      </c>
      <c r="L41" s="195">
        <f>+('[3]2400x10km'!D41)</f>
        <v>139.421681366529</v>
      </c>
      <c r="M41" s="193">
        <f>+('[3]2400x40km'!D41)</f>
        <v>139.42323795063024</v>
      </c>
      <c r="N41" s="194">
        <f>+('[3]2400x90km'!D41)</f>
        <v>139.421681366529</v>
      </c>
      <c r="O41" s="192">
        <f>+('[3]6000x10km'!D41)</f>
        <v>135.2552996331023</v>
      </c>
      <c r="P41" s="196">
        <f>+('[3]6000x40km'!D41)</f>
        <v>135.25504484304932</v>
      </c>
      <c r="Q41" s="197">
        <f>+('[3]6000x90km'!D41)</f>
        <v>135.2552996331023</v>
      </c>
      <c r="R41" s="170">
        <v>6</v>
      </c>
    </row>
    <row r="42" spans="1:18" ht="15">
      <c r="A42" s="170">
        <f t="shared" si="0"/>
        <v>38</v>
      </c>
      <c r="B42" s="189" t="s">
        <v>188</v>
      </c>
      <c r="C42" s="190">
        <f>+('[3]50x10km'!D42)</f>
        <v>169.80185603210435</v>
      </c>
      <c r="D42" s="190">
        <f>('[3]400x10km'!D42)</f>
        <v>156.98729582577133</v>
      </c>
      <c r="E42" s="191">
        <f>+('[3]800x10km'!D42)</f>
        <v>150.0474383301708</v>
      </c>
      <c r="F42" s="192">
        <f>+('[3]50x40km'!D42)</f>
        <v>169.7983547351525</v>
      </c>
      <c r="G42" s="193">
        <f>+('[3]400x40km'!D42)</f>
        <v>156.9769360213812</v>
      </c>
      <c r="H42" s="194">
        <f>+('[3]400x90km'!D42)</f>
        <v>156.98729582577133</v>
      </c>
      <c r="I42" s="193">
        <f>+('[3]800x10km'!D42)</f>
        <v>150.0474383301708</v>
      </c>
      <c r="J42" s="193">
        <f>+('[3]800x40km'!D42)</f>
        <v>150.049</v>
      </c>
      <c r="K42" s="194">
        <f>+('[3]800x90km'!D42)</f>
        <v>150.0474383301708</v>
      </c>
      <c r="L42" s="195">
        <f>+('[3]2400x10km'!D42)</f>
        <v>140.67210003349336</v>
      </c>
      <c r="M42" s="193">
        <f>+('[3]2400x40km'!D42)</f>
        <v>140.67199589143564</v>
      </c>
      <c r="N42" s="194">
        <f>+('[3]2400x90km'!D42)</f>
        <v>140.67210003349336</v>
      </c>
      <c r="O42" s="192">
        <f>+('[3]6000x10km'!D42)</f>
        <v>136.1394211169996</v>
      </c>
      <c r="P42" s="196">
        <f>+('[3]6000x40km'!D42)</f>
        <v>136.1396759070526</v>
      </c>
      <c r="Q42" s="197">
        <f>+('[3]6000x90km'!D42)</f>
        <v>136.1394211169996</v>
      </c>
      <c r="R42" s="170">
        <v>7</v>
      </c>
    </row>
    <row r="43" spans="1:18" ht="15">
      <c r="A43" s="170">
        <f t="shared" si="0"/>
        <v>39</v>
      </c>
      <c r="B43" s="189" t="s">
        <v>189</v>
      </c>
      <c r="C43" s="190">
        <f>+('[3]50x10km'!D43)</f>
        <v>169.5510408828693</v>
      </c>
      <c r="D43" s="190">
        <f>('[3]400x10km'!D43)</f>
        <v>156.59132156409834</v>
      </c>
      <c r="E43" s="191">
        <f>+('[3]800x10km'!D43)</f>
        <v>149.5849146110057</v>
      </c>
      <c r="F43" s="192">
        <f>+('[3]50x40km'!D43)</f>
        <v>169.5325040128411</v>
      </c>
      <c r="G43" s="193">
        <f>+('[3]400x40km'!D43)</f>
        <v>156.58758702609958</v>
      </c>
      <c r="H43" s="194">
        <f>+('[3]400x90km'!D43)</f>
        <v>156.59132156409834</v>
      </c>
      <c r="I43" s="193">
        <f>+('[3]800x10km'!D43)</f>
        <v>149.5849146110057</v>
      </c>
      <c r="J43" s="193">
        <f>+('[3]800x40km'!D43)</f>
        <v>149.593</v>
      </c>
      <c r="K43" s="194">
        <f>+('[3]800x90km'!D43)</f>
        <v>149.5849146110057</v>
      </c>
      <c r="L43" s="195">
        <f>+('[3]2400x10km'!D43)</f>
        <v>140.12504186669645</v>
      </c>
      <c r="M43" s="193">
        <f>+('[3]2400x40km'!D43)</f>
        <v>140.12493161696568</v>
      </c>
      <c r="N43" s="194">
        <f>+('[3]2400x90km'!D43)</f>
        <v>140.12504186669645</v>
      </c>
      <c r="O43" s="192">
        <f>+('[3]6000x10km'!D43)</f>
        <v>135.5483081940481</v>
      </c>
      <c r="P43" s="196">
        <f>+('[3]6000x40km'!D43)</f>
        <v>135.5493273542601</v>
      </c>
      <c r="Q43" s="197">
        <f>+('[3]6000x90km'!D43)</f>
        <v>135.5483081940481</v>
      </c>
      <c r="R43" s="170">
        <v>8</v>
      </c>
    </row>
    <row r="44" spans="1:18" ht="15">
      <c r="A44" s="170">
        <f t="shared" si="0"/>
        <v>40</v>
      </c>
      <c r="B44" s="189" t="s">
        <v>190</v>
      </c>
      <c r="C44" s="190">
        <f>+('[3]50x10km'!D44)</f>
        <v>169.60120391271633</v>
      </c>
      <c r="D44" s="190">
        <f>('[3]400x10km'!D44)</f>
        <v>156.62431941923776</v>
      </c>
      <c r="E44" s="191">
        <f>+('[3]800x10km'!D44)</f>
        <v>149.5967741935484</v>
      </c>
      <c r="F44" s="192">
        <f>+('[3]50x40km'!D44)</f>
        <v>169.58266452648476</v>
      </c>
      <c r="G44" s="193">
        <f>+('[3]400x40km'!D44)</f>
        <v>156.60573464876103</v>
      </c>
      <c r="H44" s="194">
        <f>+('[3]400x90km'!D44)</f>
        <v>156.62431941923776</v>
      </c>
      <c r="I44" s="193">
        <f>+('[3]800x10km'!D44)</f>
        <v>149.5967741935484</v>
      </c>
      <c r="J44" s="193">
        <f>+('[3]800x40km'!D44)</f>
        <v>149.593</v>
      </c>
      <c r="K44" s="194">
        <f>+('[3]800x90km'!D44)</f>
        <v>149.5967741935484</v>
      </c>
      <c r="L44" s="195">
        <f>+('[3]2400x10km'!D44)</f>
        <v>140.10271296192923</v>
      </c>
      <c r="M44" s="193">
        <f>+('[3]2400x40km'!D44)</f>
        <v>140.10260246290568</v>
      </c>
      <c r="N44" s="194">
        <f>+('[3]2400x90km'!D44)</f>
        <v>140.10271296192923</v>
      </c>
      <c r="O44" s="192">
        <f>+('[3]6000x10km'!D44)</f>
        <v>135.51008968609864</v>
      </c>
      <c r="P44" s="196">
        <f>+('[3]6000x40km'!D44)</f>
        <v>135.51544027721158</v>
      </c>
      <c r="Q44" s="197">
        <f>+('[3]6000x90km'!D44)</f>
        <v>135.51008968609864</v>
      </c>
      <c r="R44" s="170">
        <v>9</v>
      </c>
    </row>
    <row r="45" spans="1:18" ht="15">
      <c r="A45" s="170">
        <f t="shared" si="0"/>
        <v>41</v>
      </c>
      <c r="B45" s="189" t="s">
        <v>191</v>
      </c>
      <c r="C45" s="190">
        <f>+('[3]50x10km'!D45)</f>
        <v>169.72661148733386</v>
      </c>
      <c r="D45" s="190">
        <f>('[3]400x10km'!D45)</f>
        <v>156.75631083979542</v>
      </c>
      <c r="E45" s="191">
        <f>+('[3]800x10km'!D45)</f>
        <v>149.73908918406073</v>
      </c>
      <c r="F45" s="192">
        <f>+('[3]50x40km'!D45)</f>
        <v>169.72562199036918</v>
      </c>
      <c r="G45" s="193">
        <f>+('[3]400x40km'!D45)</f>
        <v>156.74926584617418</v>
      </c>
      <c r="H45" s="194">
        <f>+('[3]400x90km'!D45)</f>
        <v>156.75631083979542</v>
      </c>
      <c r="I45" s="193">
        <f>+('[3]800x10km'!D45)</f>
        <v>149.73908918406073</v>
      </c>
      <c r="J45" s="193">
        <f>+('[3]800x40km'!D45)</f>
        <v>149.738</v>
      </c>
      <c r="K45" s="194">
        <f>+('[3]800x90km'!D45)</f>
        <v>149.73908918406073</v>
      </c>
      <c r="L45" s="195">
        <f>+('[3]2400x10km'!D45)</f>
        <v>140.24785084291616</v>
      </c>
      <c r="M45" s="193">
        <f>+('[3]2400x40km'!D45)</f>
        <v>140.24774196429567</v>
      </c>
      <c r="N45" s="194">
        <f>+('[3]2400x90km'!D45)</f>
        <v>140.24785084291616</v>
      </c>
      <c r="O45" s="192">
        <f>+('[3]6000x10km'!D45)</f>
        <v>135.6604158173665</v>
      </c>
      <c r="P45" s="196">
        <f>+('[3]6000x40km'!D45)</f>
        <v>135.6604158173665</v>
      </c>
      <c r="Q45" s="197">
        <f>+('[3]6000x90km'!D45)</f>
        <v>135.6604158173665</v>
      </c>
      <c r="R45" s="170">
        <v>10</v>
      </c>
    </row>
    <row r="46" spans="1:18" ht="15">
      <c r="A46" s="170">
        <f t="shared" si="0"/>
        <v>42</v>
      </c>
      <c r="B46" s="189" t="s">
        <v>192</v>
      </c>
      <c r="C46" s="190">
        <f>+('[3]50x10km'!D46)</f>
        <v>169.70152997241036</v>
      </c>
      <c r="D46" s="190">
        <f>('[3]400x10km'!D46)</f>
        <v>157.00379475334103</v>
      </c>
      <c r="E46" s="191">
        <f>+('[3]800x10km'!D46)</f>
        <v>150.11859582542695</v>
      </c>
      <c r="F46" s="192">
        <f>+('[3]50x40km'!D46)</f>
        <v>169.6930176565008</v>
      </c>
      <c r="G46" s="193">
        <f>+('[3]400x40km'!D46)</f>
        <v>156.9901342924077</v>
      </c>
      <c r="H46" s="194">
        <f>+('[3]400x90km'!D46)</f>
        <v>157.00379475334103</v>
      </c>
      <c r="I46" s="193">
        <f>+('[3]800x10km'!D46)</f>
        <v>150.11859582542695</v>
      </c>
      <c r="J46" s="193">
        <f>+('[3]800x40km'!D46)</f>
        <v>150.125</v>
      </c>
      <c r="K46" s="194">
        <f>+('[3]800x90km'!D46)</f>
        <v>150.11859582542695</v>
      </c>
      <c r="L46" s="195">
        <f>+('[3]2400x10km'!D46)</f>
        <v>140.83398459305573</v>
      </c>
      <c r="M46" s="193">
        <f>+('[3]2400x40km'!D46)</f>
        <v>140.83332402951913</v>
      </c>
      <c r="N46" s="194">
        <f>+('[3]2400x90km'!D46)</f>
        <v>140.83398459305573</v>
      </c>
      <c r="O46" s="192">
        <f>+('[3]6000x10km'!D46)</f>
        <v>136.34325315939665</v>
      </c>
      <c r="P46" s="196">
        <f>+('[3]6000x40km'!D46)</f>
        <v>136.34248878923765</v>
      </c>
      <c r="Q46" s="197">
        <f>+('[3]6000x90km'!D46)</f>
        <v>136.34325315939665</v>
      </c>
      <c r="R46" s="170">
        <v>11</v>
      </c>
    </row>
    <row r="47" spans="1:18" ht="15">
      <c r="A47" s="170">
        <f t="shared" si="0"/>
        <v>43</v>
      </c>
      <c r="B47" s="189" t="s">
        <v>193</v>
      </c>
      <c r="C47" s="190">
        <f>+('[3]50x10km'!D47)</f>
        <v>169.60120391271633</v>
      </c>
      <c r="D47" s="190">
        <f>('[3]400x10km'!D47)</f>
        <v>157.03679260848045</v>
      </c>
      <c r="E47" s="191">
        <f>+('[3]800x10km'!D47)</f>
        <v>150.22533206831122</v>
      </c>
      <c r="F47" s="192">
        <f>+('[3]50x40km'!D47)</f>
        <v>169.59520465489564</v>
      </c>
      <c r="G47" s="193">
        <f>+('[3]400x40km'!D47)</f>
        <v>157.02477975385224</v>
      </c>
      <c r="H47" s="194">
        <f>+('[3]400x90km'!D47)</f>
        <v>157.03679260848045</v>
      </c>
      <c r="I47" s="193">
        <f>+('[3]800x10km'!D47)</f>
        <v>150.22533206831122</v>
      </c>
      <c r="J47" s="193">
        <f>+('[3]800x40km'!D47)</f>
        <v>150.233</v>
      </c>
      <c r="K47" s="194">
        <f>+('[3]800x90km'!D47)</f>
        <v>150.22533206831122</v>
      </c>
      <c r="L47" s="195">
        <f>+('[3]2400x10km'!D47)</f>
        <v>141.0405269621525</v>
      </c>
      <c r="M47" s="193">
        <f>+('[3]2400x40km'!D47)</f>
        <v>141.04042693342564</v>
      </c>
      <c r="N47" s="194">
        <f>+('[3]2400x90km'!D47)</f>
        <v>141.0405269621525</v>
      </c>
      <c r="O47" s="192">
        <f>+('[3]6000x10km'!D47)</f>
        <v>136.59804321239298</v>
      </c>
      <c r="P47" s="196">
        <f>+('[3]6000x40km'!D47)</f>
        <v>136.597533632287</v>
      </c>
      <c r="Q47" s="197">
        <f>+('[3]6000x90km'!D47)</f>
        <v>136.59804321239298</v>
      </c>
      <c r="R47" s="170">
        <v>12</v>
      </c>
    </row>
    <row r="48" spans="1:18" ht="15">
      <c r="A48" s="170">
        <f t="shared" si="0"/>
        <v>44</v>
      </c>
      <c r="B48" s="189" t="s">
        <v>194</v>
      </c>
      <c r="C48" s="190">
        <f>+('[3]50x10km'!D48)</f>
        <v>169.70152997241036</v>
      </c>
      <c r="D48" s="190">
        <f>('[3]400x10km'!D48)</f>
        <v>157.10278831875928</v>
      </c>
      <c r="E48" s="191">
        <f>+('[3]800x10km'!D48)</f>
        <v>150.27277039848198</v>
      </c>
      <c r="F48" s="192">
        <f>+('[3]50x40km'!D48)</f>
        <v>169.6980337078652</v>
      </c>
      <c r="G48" s="193">
        <f>+('[3]400x40km'!D48)</f>
        <v>157.08912132510645</v>
      </c>
      <c r="H48" s="194">
        <f>+('[3]400x90km'!D48)</f>
        <v>157.10278831875928</v>
      </c>
      <c r="I48" s="193">
        <f>+('[3]800x10km'!D48)</f>
        <v>150.27277039848198</v>
      </c>
      <c r="J48" s="193">
        <f>+('[3]800x40km'!D48)</f>
        <v>150.276</v>
      </c>
      <c r="K48" s="194">
        <f>+('[3]800x90km'!D48)</f>
        <v>150.27277039848198</v>
      </c>
      <c r="L48" s="195">
        <f>+('[3]2400x10km'!D48)</f>
        <v>141.05169141453612</v>
      </c>
      <c r="M48" s="193">
        <f>+('[3]2400x40km'!D48)</f>
        <v>141.05326619701012</v>
      </c>
      <c r="N48" s="194">
        <f>+('[3]2400x90km'!D48)</f>
        <v>141.05169141453612</v>
      </c>
      <c r="O48" s="192">
        <f>+('[3]6000x10km'!D48)</f>
        <v>136.595495311863</v>
      </c>
      <c r="P48" s="196">
        <f>+('[3]6000x40km'!D48)</f>
        <v>136.59575010191602</v>
      </c>
      <c r="Q48" s="197">
        <f>+('[3]6000x90km'!D48)</f>
        <v>136.595495311863</v>
      </c>
      <c r="R48" s="170">
        <v>1</v>
      </c>
    </row>
    <row r="49" spans="1:18" ht="15">
      <c r="A49" s="170">
        <f t="shared" si="0"/>
        <v>45</v>
      </c>
      <c r="B49" s="189" t="s">
        <v>195</v>
      </c>
      <c r="C49" s="190">
        <f>+('[3]50x10km'!D49)</f>
        <v>169.2249811888638</v>
      </c>
      <c r="D49" s="190">
        <f>('[3]400x10km'!D49)</f>
        <v>156.14585051971622</v>
      </c>
      <c r="E49" s="191">
        <f>+('[3]800x10km'!D49)</f>
        <v>149.05123339658445</v>
      </c>
      <c r="F49" s="192">
        <f>+('[3]50x40km'!D49)</f>
        <v>169.2240168539326</v>
      </c>
      <c r="G49" s="193">
        <f>+('[3]400x40km'!D49)</f>
        <v>156.12894710792887</v>
      </c>
      <c r="H49" s="194">
        <f>+('[3]400x90km'!D49)</f>
        <v>156.14585051971622</v>
      </c>
      <c r="I49" s="193">
        <f>+('[3]800x10km'!D49)</f>
        <v>149.05123339658445</v>
      </c>
      <c r="J49" s="193">
        <f>+('[3]800x40km'!D49)</f>
        <v>149.053</v>
      </c>
      <c r="K49" s="194">
        <f>+('[3]800x90km'!D49)</f>
        <v>149.05123339658445</v>
      </c>
      <c r="L49" s="195">
        <f>+('[3]2400x10km'!D49)</f>
        <v>139.47192140225522</v>
      </c>
      <c r="M49" s="193">
        <f>+('[3]2400x40km'!D49)</f>
        <v>139.47571146267123</v>
      </c>
      <c r="N49" s="194">
        <f>+('[3]2400x90km'!D49)</f>
        <v>139.47192140225522</v>
      </c>
      <c r="O49" s="192">
        <f>+('[3]6000x10km'!D49)</f>
        <v>134.84763554830818</v>
      </c>
      <c r="P49" s="196">
        <f>+('[3]6000x40km'!D49)</f>
        <v>134.8466163880962</v>
      </c>
      <c r="Q49" s="197">
        <f>+('[3]6000x90km'!D49)</f>
        <v>134.84763554830818</v>
      </c>
      <c r="R49" s="170">
        <v>2</v>
      </c>
    </row>
    <row r="50" spans="1:18" ht="15">
      <c r="A50" s="170">
        <f t="shared" si="0"/>
        <v>46</v>
      </c>
      <c r="B50" s="189" t="s">
        <v>196</v>
      </c>
      <c r="C50" s="190">
        <f>+('[3]50x10km'!D50)</f>
        <v>169.92726360672185</v>
      </c>
      <c r="D50" s="190">
        <f>('[3]400x10km'!D50)</f>
        <v>157.11928724632898</v>
      </c>
      <c r="E50" s="191">
        <f>+('[3]800x10km'!D50)</f>
        <v>150.17789373814043</v>
      </c>
      <c r="F50" s="192">
        <f>+('[3]50x40km'!D50)</f>
        <v>169.91873996789727</v>
      </c>
      <c r="G50" s="193">
        <f>+('[3]400x40km'!D50)</f>
        <v>157.10396938001125</v>
      </c>
      <c r="H50" s="194">
        <f>+('[3]400x90km'!D50)</f>
        <v>157.11928724632898</v>
      </c>
      <c r="I50" s="193">
        <f>+('[3]800x10km'!D50)</f>
        <v>150.17789373814043</v>
      </c>
      <c r="J50" s="193">
        <f>+('[3]800x40km'!D50)</f>
        <v>150.179</v>
      </c>
      <c r="K50" s="194">
        <f>+('[3]800x90km'!D50)</f>
        <v>150.17789373814043</v>
      </c>
      <c r="L50" s="195">
        <f>+('[3]2400x10km'!D50)</f>
        <v>140.8060734620967</v>
      </c>
      <c r="M50" s="193">
        <f>+('[3]2400x40km'!D50)</f>
        <v>140.80597081579563</v>
      </c>
      <c r="N50" s="194">
        <f>+('[3]2400x90km'!D50)</f>
        <v>140.8060734620967</v>
      </c>
      <c r="O50" s="192">
        <f>+('[3]6000x10km'!D50)</f>
        <v>136.27445984508765</v>
      </c>
      <c r="P50" s="196">
        <f>+('[3]6000x40km'!D50)</f>
        <v>136.27573379535264</v>
      </c>
      <c r="Q50" s="197">
        <f>+('[3]6000x90km'!D50)</f>
        <v>136.27445984508765</v>
      </c>
      <c r="R50" s="170">
        <v>3</v>
      </c>
    </row>
    <row r="51" spans="1:18" ht="15">
      <c r="A51" s="170">
        <f t="shared" si="0"/>
        <v>47</v>
      </c>
      <c r="B51" s="189" t="s">
        <v>197</v>
      </c>
      <c r="C51" s="190">
        <f>+('[3]50x10km'!D51)</f>
        <v>170.88036117381492</v>
      </c>
      <c r="D51" s="190">
        <f>('[3]400x10km'!D51)</f>
        <v>158.47219930704503</v>
      </c>
      <c r="E51" s="191">
        <f>+('[3]800x10km'!D51)</f>
        <v>151.7670777988615</v>
      </c>
      <c r="F51" s="192">
        <f>+('[3]50x40km'!D51)</f>
        <v>170.87931380417334</v>
      </c>
      <c r="G51" s="193">
        <f>+('[3]400x40km'!D51)</f>
        <v>158.4699904312535</v>
      </c>
      <c r="H51" s="194">
        <f>+('[3]400x90km'!D51)</f>
        <v>158.47219930704503</v>
      </c>
      <c r="I51" s="193">
        <f>+('[3]800x10km'!D51)</f>
        <v>151.7670777988615</v>
      </c>
      <c r="J51" s="193">
        <f>+('[3]800x40km'!D51)</f>
        <v>151.764</v>
      </c>
      <c r="K51" s="194">
        <f>+('[3]800x90km'!D51)</f>
        <v>151.7670777988615</v>
      </c>
      <c r="L51" s="195">
        <f>+('[3]2400x10km'!D51)</f>
        <v>142.68728368873508</v>
      </c>
      <c r="M51" s="193">
        <f>+('[3]2400x40km'!D51)</f>
        <v>142.687760274202</v>
      </c>
      <c r="N51" s="194">
        <f>+('[3]2400x90km'!D51)</f>
        <v>142.68728368873508</v>
      </c>
      <c r="O51" s="192">
        <f>+('[3]6000x10km'!D51)</f>
        <v>138.30004076640844</v>
      </c>
      <c r="P51" s="196">
        <f>+('[3]6000x40km'!D51)</f>
        <v>138.30105992662044</v>
      </c>
      <c r="Q51" s="197">
        <f>+('[3]6000x90km'!D51)</f>
        <v>138.30004076640844</v>
      </c>
      <c r="R51" s="170">
        <v>4</v>
      </c>
    </row>
    <row r="52" spans="1:18" ht="15">
      <c r="A52" s="170">
        <f t="shared" si="0"/>
        <v>48</v>
      </c>
      <c r="B52" s="189" t="s">
        <v>198</v>
      </c>
      <c r="C52" s="190">
        <f>+('[3]50x10km'!D52)</f>
        <v>170.72987208427386</v>
      </c>
      <c r="D52" s="190">
        <f>('[3]400x10km'!D52)</f>
        <v>158.1752186107903</v>
      </c>
      <c r="E52" s="191">
        <f>+('[3]800x10km'!D52)</f>
        <v>151.39943074003796</v>
      </c>
      <c r="F52" s="192">
        <f>+('[3]50x40km'!D52)</f>
        <v>170.7112760834671</v>
      </c>
      <c r="G52" s="193">
        <f>+('[3]400x40km'!D52)</f>
        <v>158.17137954927904</v>
      </c>
      <c r="H52" s="194">
        <f>+('[3]400x90km'!D52)</f>
        <v>158.1752186107903</v>
      </c>
      <c r="I52" s="193">
        <f>+('[3]800x10km'!D52)</f>
        <v>151.39943074003796</v>
      </c>
      <c r="J52" s="193">
        <f>+('[3]800x40km'!D52)</f>
        <v>151.396</v>
      </c>
      <c r="K52" s="194">
        <f>+('[3]800x90km'!D52)</f>
        <v>151.39943074003796</v>
      </c>
      <c r="L52" s="195">
        <f>+('[3]2400x10km'!D52)</f>
        <v>142.22395891481523</v>
      </c>
      <c r="M52" s="193">
        <f>+('[3]2400x40km'!D52)</f>
        <v>142.22498855630855</v>
      </c>
      <c r="N52" s="194">
        <f>+('[3]2400x90km'!D52)</f>
        <v>142.78218153399578</v>
      </c>
      <c r="O52" s="192">
        <f>+('[3]6000x10km'!D52)</f>
        <v>137.79300856094576</v>
      </c>
      <c r="P52" s="196">
        <f>+('[3]6000x40km'!D52)</f>
        <v>137.79275377089277</v>
      </c>
      <c r="Q52" s="197">
        <f>+('[3]6000x90km'!D52)</f>
        <v>137.79300856094576</v>
      </c>
      <c r="R52" s="170">
        <v>5</v>
      </c>
    </row>
    <row r="53" spans="1:18" ht="15">
      <c r="A53" s="170">
        <f t="shared" si="0"/>
        <v>49</v>
      </c>
      <c r="B53" s="189" t="s">
        <v>199</v>
      </c>
      <c r="C53" s="190">
        <f>+('[3]50x10km'!D53)</f>
        <v>170.6797090544269</v>
      </c>
      <c r="D53" s="190">
        <f>('[3]400x10km'!D53)</f>
        <v>158.20821646592972</v>
      </c>
      <c r="E53" s="191">
        <f>+('[3]800x10km'!D53)</f>
        <v>151.45872865275143</v>
      </c>
      <c r="F53" s="192">
        <f>+('[3]50x40km'!D53)</f>
        <v>170.66111556982344</v>
      </c>
      <c r="G53" s="193">
        <f>+('[3]400x40km'!D53)</f>
        <v>158.19942587521035</v>
      </c>
      <c r="H53" s="194">
        <f>+('[3]400x90km'!D53)</f>
        <v>158.20821646592972</v>
      </c>
      <c r="I53" s="193">
        <f>+('[3]800x10km'!D53)</f>
        <v>151.45872865275143</v>
      </c>
      <c r="J53" s="193">
        <f>+('[3]800x40km'!D53)</f>
        <v>151.464</v>
      </c>
      <c r="K53" s="194">
        <f>+('[3]800x90km'!D53)</f>
        <v>151.45872865275143</v>
      </c>
      <c r="L53" s="195">
        <f>+('[3]2400x10km'!D53)</f>
        <v>142.34676789103494</v>
      </c>
      <c r="M53" s="193">
        <f>+('[3]2400x40km'!D53)</f>
        <v>142.34835713249004</v>
      </c>
      <c r="N53" s="194">
        <f>+('[3]2400x90km'!D53)</f>
        <v>142.34676789103494</v>
      </c>
      <c r="O53" s="192">
        <f>+('[3]6000x10km'!D53)</f>
        <v>137.9433346922136</v>
      </c>
      <c r="P53" s="196">
        <f>+('[3]6000x40km'!D53)</f>
        <v>137.9428251121076</v>
      </c>
      <c r="Q53" s="197">
        <f>+('[3]6000x90km'!D53)</f>
        <v>137.9433346922136</v>
      </c>
      <c r="R53" s="170">
        <v>6</v>
      </c>
    </row>
    <row r="54" spans="1:18" ht="15">
      <c r="A54" s="170">
        <f t="shared" si="0"/>
        <v>50</v>
      </c>
      <c r="B54" s="189" t="s">
        <v>200</v>
      </c>
      <c r="C54" s="190">
        <f>+('[3]50x10km'!D54)</f>
        <v>171.73313268121396</v>
      </c>
      <c r="D54" s="190">
        <f>+('[3]400x10km'!D54)</f>
        <v>159.0331628444151</v>
      </c>
      <c r="E54" s="191">
        <f>('[3]800x10km'!D54)</f>
        <v>152.1703036053131</v>
      </c>
      <c r="F54" s="192">
        <f>+('[3]50x40km'!D54)</f>
        <v>171.7270264847512</v>
      </c>
      <c r="G54" s="193">
        <f>+('[3]400x40km'!D54)</f>
        <v>159.0292671660013</v>
      </c>
      <c r="H54" s="194">
        <f>+('[3]400x90km'!D54)</f>
        <v>159.0331628444151</v>
      </c>
      <c r="I54" s="193">
        <f>+('[3]800x10km'!D54)</f>
        <v>152.1703036053131</v>
      </c>
      <c r="J54" s="193">
        <f>+('[3]800x40km'!D54)</f>
        <v>152.168</v>
      </c>
      <c r="K54" s="194">
        <f>+('[3]800x90km'!D54)</f>
        <v>152.1703036053131</v>
      </c>
      <c r="L54" s="195">
        <f>+('[3]2400x10km'!D54)</f>
        <v>142.88266160544828</v>
      </c>
      <c r="M54" s="193">
        <f>+('[3]2400x40km'!D54)</f>
        <v>142.88202391452398</v>
      </c>
      <c r="N54" s="194">
        <f>+('[3]2400x90km'!D54)</f>
        <v>142.88266160544828</v>
      </c>
      <c r="O54" s="192">
        <f>('[3]6000x10km'!D54)</f>
        <v>138.3943130860171</v>
      </c>
      <c r="P54" s="196">
        <f>+('[3]6000x40km'!D54)</f>
        <v>138.39354871585815</v>
      </c>
      <c r="Q54" s="197">
        <f>+('[3]6000x90km'!D54)</f>
        <v>138.3943130860171</v>
      </c>
      <c r="R54" s="170">
        <v>7</v>
      </c>
    </row>
    <row r="55" spans="1:18" ht="15">
      <c r="A55" s="170">
        <f t="shared" si="0"/>
        <v>51</v>
      </c>
      <c r="B55" s="189" t="s">
        <v>201</v>
      </c>
      <c r="C55" s="190">
        <f>+('[3]50x10km'!D55)</f>
        <v>174.96864810634565</v>
      </c>
      <c r="D55" s="190">
        <f>+('[3]400x10km'!D55)</f>
        <v>161.34301270417424</v>
      </c>
      <c r="E55" s="191">
        <f>('[3]800x10km'!D55)</f>
        <v>153.96110056925997</v>
      </c>
      <c r="F55" s="192">
        <f>+('[3]50x40km'!D55)</f>
        <v>174.96237961476723</v>
      </c>
      <c r="G55" s="193">
        <f>+('[3]400x40km'!D55)</f>
        <v>161.3307156762464</v>
      </c>
      <c r="H55" s="194">
        <f>+('[3]400x90km'!D55)</f>
        <v>161.34301270417424</v>
      </c>
      <c r="I55" s="193">
        <f>+('[3]800x10km'!D55)</f>
        <v>153.96110056925997</v>
      </c>
      <c r="J55" s="193">
        <f>+('[3]800x40km'!D55)</f>
        <v>153.964</v>
      </c>
      <c r="K55" s="194">
        <f>+('[3]800x90km'!D55)</f>
        <v>153.96110056925997</v>
      </c>
      <c r="L55" s="195">
        <f>+('[3]2400x10km'!D55)</f>
        <v>143.9935246176175</v>
      </c>
      <c r="M55" s="193">
        <f>+('[3]2400x40km'!D55)</f>
        <v>143.9934575578604</v>
      </c>
      <c r="N55" s="194">
        <f>+('[3]2400x90km'!D55)</f>
        <v>143.9935246176175</v>
      </c>
      <c r="O55" s="192">
        <f>('[3]6000x10km'!D55)</f>
        <v>139.1739706481859</v>
      </c>
      <c r="P55" s="196">
        <f>+('[3]6000x40km'!D55)</f>
        <v>139.17473501834488</v>
      </c>
      <c r="Q55" s="197">
        <f>+('[3]6000x90km'!D55)</f>
        <v>139.1739706481859</v>
      </c>
      <c r="R55" s="170">
        <v>8</v>
      </c>
    </row>
    <row r="56" spans="1:18" ht="15">
      <c r="A56" s="170">
        <f t="shared" si="0"/>
        <v>52</v>
      </c>
      <c r="B56" s="189" t="s">
        <v>202</v>
      </c>
      <c r="C56" s="190">
        <f>+('[3]50x10km'!D56)</f>
        <v>175.11913719588662</v>
      </c>
      <c r="D56" s="190">
        <f>+('[3]400x10km'!D56)</f>
        <v>161.55749876258042</v>
      </c>
      <c r="E56" s="191">
        <f>('[3]800x10km'!D56)</f>
        <v>154.21015180265655</v>
      </c>
      <c r="F56" s="192">
        <f>+('[3]50x40km'!D56)</f>
        <v>175.11536918138043</v>
      </c>
      <c r="G56" s="193">
        <f>+('[3]400x40km'!D56)</f>
        <v>161.54518758042695</v>
      </c>
      <c r="H56" s="194">
        <f>+('[3]400x90km'!D56)</f>
        <v>161.55749876258042</v>
      </c>
      <c r="I56" s="193">
        <f>+('[3]800x10km'!D56)</f>
        <v>154.21015180265655</v>
      </c>
      <c r="J56" s="193">
        <f>+('[3]800x40km'!D56)</f>
        <v>154.213</v>
      </c>
      <c r="K56" s="194">
        <f>+('[3]800x90km'!D56)</f>
        <v>154.21015180265655</v>
      </c>
      <c r="L56" s="195">
        <f>+('[3]2400x10km'!D56)</f>
        <v>144.2893826057832</v>
      </c>
      <c r="M56" s="193">
        <f>+('[3]2400x40km'!D56)</f>
        <v>144.2893188491554</v>
      </c>
      <c r="N56" s="194">
        <f>+('[3]2400x90km'!D56)</f>
        <v>144.2893826057832</v>
      </c>
      <c r="O56" s="192">
        <f>('[3]6000x10km'!D56)</f>
        <v>139.4924582144313</v>
      </c>
      <c r="P56" s="196">
        <f>+('[3]6000x40km'!D56)</f>
        <v>139.4927130044843</v>
      </c>
      <c r="Q56" s="197">
        <f>+('[3]6000x90km'!D56)</f>
        <v>139.4924582144313</v>
      </c>
      <c r="R56" s="170">
        <v>9</v>
      </c>
    </row>
    <row r="57" spans="1:18" ht="15">
      <c r="A57" s="170">
        <f t="shared" si="0"/>
        <v>53</v>
      </c>
      <c r="B57" s="189" t="s">
        <v>203</v>
      </c>
      <c r="C57" s="190">
        <f>+('[3]50x10km'!D57)</f>
        <v>175.01881113619262</v>
      </c>
      <c r="D57" s="190">
        <f>+('[3]400x10km'!D57)</f>
        <v>161.29351592146512</v>
      </c>
      <c r="E57" s="191">
        <f>('[3]800x10km'!D57)</f>
        <v>153.8662239089184</v>
      </c>
      <c r="F57" s="192">
        <f>+('[3]50x40km'!D57)</f>
        <v>175.00501605136438</v>
      </c>
      <c r="G57" s="193">
        <f>+('[3]400x40km'!D57)</f>
        <v>161.28617151153202</v>
      </c>
      <c r="H57" s="194">
        <f>+('[3]400x90km'!D57)</f>
        <v>161.29351592146512</v>
      </c>
      <c r="I57" s="193">
        <f>+('[3]800x10km'!D57)</f>
        <v>153.8662239089184</v>
      </c>
      <c r="J57" s="193">
        <f>+('[3]800x40km'!D57)</f>
        <v>153.874</v>
      </c>
      <c r="K57" s="194">
        <f>+('[3]800x90km'!D57)</f>
        <v>153.8662239089184</v>
      </c>
      <c r="L57" s="195">
        <f>+('[3]2400x10km'!D57)</f>
        <v>143.83722228424696</v>
      </c>
      <c r="M57" s="193">
        <f>+('[3]2400x40km'!D57)</f>
        <v>143.8410610814009</v>
      </c>
      <c r="N57" s="194">
        <f>+('[3]2400x90km'!D57)</f>
        <v>143.83722228424696</v>
      </c>
      <c r="O57" s="192">
        <f>('[3]6000x10km'!D57)</f>
        <v>138.9930697105585</v>
      </c>
      <c r="P57" s="196">
        <f>+('[3]6000x40km'!D57)</f>
        <v>138.9920505503465</v>
      </c>
      <c r="Q57" s="197">
        <f>+('[3]6000x90km'!D57)</f>
        <v>138.9930697105585</v>
      </c>
      <c r="R57" s="170">
        <v>10</v>
      </c>
    </row>
    <row r="58" spans="1:18" ht="15">
      <c r="A58" s="170">
        <f t="shared" si="0"/>
        <v>54</v>
      </c>
      <c r="B58" s="189" t="s">
        <v>204</v>
      </c>
      <c r="C58" s="190">
        <f>+('[3]50x10km'!D58)</f>
        <v>175.14421871081015</v>
      </c>
      <c r="D58" s="190">
        <f>+('[3]400x10km'!D58)</f>
        <v>161.57399769015015</v>
      </c>
      <c r="E58" s="191">
        <f>('[3]800x10km'!D58)</f>
        <v>154.22201138519927</v>
      </c>
      <c r="F58" s="192">
        <f>+('[3]50x40km'!D58)</f>
        <v>175.14546548956662</v>
      </c>
      <c r="G58" s="193">
        <f>+('[3]400x40km'!D58)</f>
        <v>161.56168541921008</v>
      </c>
      <c r="H58" s="194">
        <f>+('[3]400x90km'!D58)</f>
        <v>161.57399769015015</v>
      </c>
      <c r="I58" s="193">
        <f>+('[3]800x10km'!D58)</f>
        <v>154.22201138519927</v>
      </c>
      <c r="J58" s="193">
        <f>+('[3]800x40km'!D58)</f>
        <v>154.22146847092588</v>
      </c>
      <c r="K58" s="194">
        <f>+('[3]800x90km'!D58)</f>
        <v>154.22201138519927</v>
      </c>
      <c r="L58" s="195">
        <f>+('[3]2400x10km'!D58)</f>
        <v>144.2838003795914</v>
      </c>
      <c r="M58" s="193">
        <f>+('[3]2400x40km'!D58)</f>
        <v>144.2870859337494</v>
      </c>
      <c r="N58" s="194">
        <f>+('[3]2400x90km'!D58)</f>
        <v>144.2838003795914</v>
      </c>
      <c r="O58" s="192">
        <f>('[3]6000x10km'!D58)</f>
        <v>139.48481451284144</v>
      </c>
      <c r="P58" s="196">
        <f>+('[3]6000x40km'!D58)</f>
        <v>139.4855788830004</v>
      </c>
      <c r="Q58" s="197">
        <f>+('[3]6000x90km'!D58)</f>
        <v>139.48481451284144</v>
      </c>
      <c r="R58" s="170">
        <v>11</v>
      </c>
    </row>
    <row r="59" spans="1:18" ht="15">
      <c r="A59" s="170">
        <f t="shared" si="0"/>
        <v>55</v>
      </c>
      <c r="B59" s="189" t="s">
        <v>205</v>
      </c>
      <c r="C59" s="190">
        <f>+('[3]50x10km'!D59)</f>
        <v>174.56734386756958</v>
      </c>
      <c r="D59" s="190">
        <f>+('[3]400x10km'!D59)</f>
        <v>160.60056096353736</v>
      </c>
      <c r="E59" s="191">
        <f>('[3]800x10km'!D59)</f>
        <v>153.03605313092982</v>
      </c>
      <c r="F59" s="192">
        <f>+('[3]50x40km'!D59)</f>
        <v>174.55858747993577</v>
      </c>
      <c r="G59" s="193">
        <f>+('[3]400x40km'!D59)</f>
        <v>160.58666314712772</v>
      </c>
      <c r="H59" s="194">
        <f>+('[3]400x90km'!D59)</f>
        <v>160.60056096353736</v>
      </c>
      <c r="I59" s="193">
        <f>+('[3]800x10km'!D59)</f>
        <v>153.03605313092982</v>
      </c>
      <c r="J59" s="193">
        <f>+('[3]800x40km'!D59)</f>
        <v>153.03549615151982</v>
      </c>
      <c r="K59" s="194">
        <f>+('[3]800x90km'!D59)</f>
        <v>153.03605313092982</v>
      </c>
      <c r="L59" s="195">
        <f>+('[3]2400x10km'!D59)</f>
        <v>142.8156748911466</v>
      </c>
      <c r="M59" s="193">
        <f>+('[3]2400x40km'!D59)</f>
        <v>142.81615291004698</v>
      </c>
      <c r="N59" s="194">
        <f>+('[3]2400x90km'!D59)</f>
        <v>142.8156748911466</v>
      </c>
      <c r="O59" s="192">
        <f>('[3]6000x10km'!D59)</f>
        <v>137.87708927843457</v>
      </c>
      <c r="P59" s="196">
        <f>+('[3]6000x40km'!D59)</f>
        <v>137.87683448838158</v>
      </c>
      <c r="Q59" s="197">
        <f>+('[3]6000x90km'!D59)</f>
        <v>137.87708927843457</v>
      </c>
      <c r="R59" s="170">
        <v>12</v>
      </c>
    </row>
    <row r="60" spans="1:18" ht="15">
      <c r="A60" s="170">
        <f t="shared" si="0"/>
        <v>56</v>
      </c>
      <c r="B60" s="189" t="s">
        <v>206</v>
      </c>
      <c r="C60" s="190">
        <f>+('[3]50x10km'!D60)</f>
        <v>175.09405568096315</v>
      </c>
      <c r="D60" s="190">
        <f>+('[3]400x10km'!D60)</f>
        <v>161.55749876258042</v>
      </c>
      <c r="E60" s="191">
        <f>('[3]800x10km'!D60)</f>
        <v>154.24573055028463</v>
      </c>
      <c r="F60" s="192">
        <f>+('[3]50x40km'!D60)</f>
        <v>175.08276484751204</v>
      </c>
      <c r="G60" s="193">
        <f>+('[3]400x40km'!D60)</f>
        <v>161.55508628369685</v>
      </c>
      <c r="H60" s="194">
        <f>+('[3]400x90km'!D60)</f>
        <v>161.55749876258042</v>
      </c>
      <c r="I60" s="193">
        <f>+('[3]800x10km'!D60)</f>
        <v>154.24573055028463</v>
      </c>
      <c r="J60" s="193">
        <f>+('[3]800x40km'!D60)</f>
        <v>154.245</v>
      </c>
      <c r="K60" s="194">
        <f>+('[3]800x90km'!D60)</f>
        <v>154.24573055028463</v>
      </c>
      <c r="L60" s="195">
        <f>+('[3]2400x10km'!D60)</f>
        <v>144.35078709389305</v>
      </c>
      <c r="M60" s="193">
        <f>+('[3]2400x40km'!D60)</f>
        <v>144.3518404805234</v>
      </c>
      <c r="N60" s="194">
        <f>+('[3]2400x90km'!D60)</f>
        <v>144.35078709389305</v>
      </c>
      <c r="O60" s="192">
        <f>('[3]6000x10km'!D60)</f>
        <v>139.5688952303302</v>
      </c>
      <c r="P60" s="196">
        <f>+('[3]6000x40km'!D60)</f>
        <v>139.5696596004892</v>
      </c>
      <c r="Q60" s="197">
        <f>+('[3]6000x90km'!D60)</f>
        <v>139.5688952303302</v>
      </c>
      <c r="R60" s="170">
        <v>1</v>
      </c>
    </row>
    <row r="61" spans="1:18" ht="15">
      <c r="A61" s="170">
        <f t="shared" si="0"/>
        <v>57</v>
      </c>
      <c r="B61" s="189" t="s">
        <v>207</v>
      </c>
      <c r="C61" s="190">
        <f>+('[3]50x10km'!D61)</f>
        <v>175.5956859794332</v>
      </c>
      <c r="D61" s="190">
        <f>+('[3]400x10km'!D61)</f>
        <v>162.71242369246</v>
      </c>
      <c r="E61" s="191">
        <f>('[3]800x10km'!D61)</f>
        <v>155.74003795066415</v>
      </c>
      <c r="F61" s="192">
        <f>+('[3]50x40km'!D61)</f>
        <v>175.59189406099517</v>
      </c>
      <c r="G61" s="193">
        <f>+('[3]400x40km'!D61)</f>
        <v>162.7066354307586</v>
      </c>
      <c r="H61" s="194">
        <f>+('[3]400x90km'!D61)</f>
        <v>162.71242369246</v>
      </c>
      <c r="I61" s="193">
        <f>+('[3]800x10km'!D61)</f>
        <v>155.74003795066415</v>
      </c>
      <c r="J61" s="193">
        <f>+('[3]800x40km'!D61)</f>
        <v>155.743</v>
      </c>
      <c r="K61" s="194">
        <f>+('[3]800x90km'!D61)</f>
        <v>155.74003795066415</v>
      </c>
      <c r="L61" s="195">
        <f>+('[3]2400x10km'!D61)</f>
        <v>146.31573071340853</v>
      </c>
      <c r="M61" s="193">
        <f>+('[3]2400x40km'!D61)</f>
        <v>146.31903895320926</v>
      </c>
      <c r="N61" s="194">
        <f>+('[3]2400x90km'!D61)</f>
        <v>146.31573071340853</v>
      </c>
      <c r="O61" s="192">
        <f>('[3]6000x10km'!D61)</f>
        <v>141.7626375866286</v>
      </c>
      <c r="P61" s="196">
        <f>+('[3]6000x40km'!D61)</f>
        <v>141.7636567468406</v>
      </c>
      <c r="Q61" s="197">
        <f>+('[3]6000x90km'!D61)</f>
        <v>141.7626375866286</v>
      </c>
      <c r="R61" s="170">
        <v>2</v>
      </c>
    </row>
    <row r="62" spans="1:18" ht="15">
      <c r="A62" s="170">
        <f t="shared" si="0"/>
        <v>58</v>
      </c>
      <c r="B62" s="189" t="s">
        <v>208</v>
      </c>
      <c r="C62" s="190">
        <f>+('[3]50x10km'!D62)</f>
        <v>176.7243541509907</v>
      </c>
      <c r="D62" s="190">
        <f>+('[3]400x10km'!D62)</f>
        <v>165.20376175548589</v>
      </c>
      <c r="E62" s="191">
        <f>('[3]800x10km'!D62)</f>
        <v>158.97770398481975</v>
      </c>
      <c r="F62" s="192">
        <f>+('[3]50x40km'!D62)</f>
        <v>176.71799759229532</v>
      </c>
      <c r="G62" s="193">
        <f>+('[3]400x40km'!D62)</f>
        <v>165.19945887088792</v>
      </c>
      <c r="H62" s="194">
        <f>+('[3]400x90km'!D62)</f>
        <v>165.20376175548589</v>
      </c>
      <c r="I62" s="193">
        <f>+('[3]800x10km'!D62)</f>
        <v>158.97770398481975</v>
      </c>
      <c r="J62" s="193">
        <f>+('[3]800x40km'!D62)</f>
        <v>158.975</v>
      </c>
      <c r="K62" s="194">
        <f>+('[3]800x90km'!D62)</f>
        <v>158.97770398481975</v>
      </c>
      <c r="L62" s="195">
        <f>+('[3]2400x10km'!D62)</f>
        <v>150.54705816679694</v>
      </c>
      <c r="M62" s="193">
        <f>+('[3]2400x40km'!D62)</f>
        <v>150.55097187643045</v>
      </c>
      <c r="N62" s="194">
        <f>+('[3]2400x90km'!D62)</f>
        <v>150.54705816679694</v>
      </c>
      <c r="O62" s="192">
        <f>('[3]6000x10km'!D62)</f>
        <v>146.4788014675907</v>
      </c>
      <c r="P62" s="196">
        <f>+('[3]6000x40km'!D62)</f>
        <v>146.4793110476967</v>
      </c>
      <c r="Q62" s="197">
        <f>+('[3]6000x90km'!D62)</f>
        <v>146.4788014675907</v>
      </c>
      <c r="R62" s="170">
        <v>3</v>
      </c>
    </row>
    <row r="63" spans="1:18" ht="15">
      <c r="A63" s="170">
        <f t="shared" si="0"/>
        <v>59</v>
      </c>
      <c r="B63" s="189" t="s">
        <v>209</v>
      </c>
      <c r="C63" s="190">
        <f>+('[3]50x10km'!D63)</f>
        <v>176.7995986957612</v>
      </c>
      <c r="D63" s="190">
        <f>+('[3]400x10km'!D63)</f>
        <v>165.76472529285596</v>
      </c>
      <c r="E63" s="191">
        <f>('[3]800x10km'!D63)</f>
        <v>159.79601518026567</v>
      </c>
      <c r="F63" s="192">
        <f>+('[3]50x40km'!D63)</f>
        <v>176.8007624398074</v>
      </c>
      <c r="G63" s="193">
        <f>+('[3]400x40km'!D63)</f>
        <v>165.76038538951397</v>
      </c>
      <c r="H63" s="194">
        <f>+('[3]400x90km'!D63)</f>
        <v>165.76472529285596</v>
      </c>
      <c r="I63" s="193">
        <f>+('[3]800x10km'!D63)</f>
        <v>159.79601518026567</v>
      </c>
      <c r="J63" s="193">
        <f>+('[3]800x40km'!D63)</f>
        <v>159.7955383721344</v>
      </c>
      <c r="K63" s="194">
        <f>+('[3]800x90km'!D63)</f>
        <v>159.79601518026567</v>
      </c>
      <c r="L63" s="195">
        <f>+('[3]2400x10km'!D63)</f>
        <v>151.71932566707605</v>
      </c>
      <c r="M63" s="193">
        <f>+('[3]2400x40km'!D63)</f>
        <v>151.72269423572888</v>
      </c>
      <c r="N63" s="194">
        <f>+('[3]2400x90km'!D63)</f>
        <v>151.71932566707605</v>
      </c>
      <c r="O63" s="192">
        <f>('[3]6000x10km'!D63)</f>
        <v>147.82154504688134</v>
      </c>
      <c r="P63" s="196">
        <f>+('[3]6000x40km'!D63)</f>
        <v>147.8207806767224</v>
      </c>
      <c r="Q63" s="197">
        <f>+('[3]6000x90km'!D63)</f>
        <v>147.82154504688134</v>
      </c>
      <c r="R63" s="170">
        <v>4</v>
      </c>
    </row>
    <row r="64" spans="1:18" ht="15">
      <c r="A64" s="170">
        <f t="shared" si="0"/>
        <v>60</v>
      </c>
      <c r="B64" s="189" t="s">
        <v>210</v>
      </c>
      <c r="C64" s="190">
        <f>+('[3]50x10km'!D64)</f>
        <v>179.53348382242288</v>
      </c>
      <c r="D64" s="190">
        <f>+('[3]400x10km'!D64)</f>
        <v>168.07457515261507</v>
      </c>
      <c r="E64" s="191">
        <f>('[3]800x10km'!D64)</f>
        <v>161.8714421252372</v>
      </c>
      <c r="F64" s="192">
        <f>+('[3]50x40km'!D64)</f>
        <v>179.51695425361154</v>
      </c>
      <c r="G64" s="193">
        <f>+('[3]400x40km'!D64)</f>
        <v>168.0667832513941</v>
      </c>
      <c r="H64" s="194">
        <f>+('[3]400x90km'!D64)</f>
        <v>168.07457515261507</v>
      </c>
      <c r="I64" s="193">
        <f>+('[3]800x10km'!D64)</f>
        <v>161.8714421252372</v>
      </c>
      <c r="J64" s="193">
        <f>+('[3]800x40km'!D64)</f>
        <v>161.879</v>
      </c>
      <c r="K64" s="194">
        <f>+('[3]800x90km'!D64)</f>
        <v>161.8714421252372</v>
      </c>
      <c r="L64" s="195">
        <f>+('[3]2400x10km'!D64)</f>
        <v>153.50005582226194</v>
      </c>
      <c r="M64" s="193">
        <f>+('[3]2400x40km'!D64)</f>
        <v>153.50456072971676</v>
      </c>
      <c r="N64" s="194">
        <f>+('[3]2400x90km'!D64)</f>
        <v>153.50005582226194</v>
      </c>
      <c r="O64" s="192">
        <f>('[3]6000x10km'!D64)</f>
        <v>149.4572971871178</v>
      </c>
      <c r="P64" s="196">
        <f>+('[3]6000x40km'!D64)</f>
        <v>149.4567876070118</v>
      </c>
      <c r="Q64" s="197">
        <f>+('[3]6000x90km'!D64)</f>
        <v>149.4572971871178</v>
      </c>
      <c r="R64" s="170">
        <v>5</v>
      </c>
    </row>
    <row r="65" spans="1:18" ht="15">
      <c r="A65" s="170">
        <f t="shared" si="0"/>
        <v>61</v>
      </c>
      <c r="B65" s="189" t="s">
        <v>211</v>
      </c>
      <c r="C65" s="190">
        <f>+('[3]50x10km'!D65)</f>
        <v>180.1354401805869</v>
      </c>
      <c r="D65" s="190">
        <f>+('[3]400x10km'!D65)</f>
        <v>168.66853654512457</v>
      </c>
      <c r="E65" s="191">
        <f>('[3]800x10km'!D65)</f>
        <v>162.46442125237192</v>
      </c>
      <c r="F65" s="192">
        <f>+('[3]50x40km'!D65)</f>
        <v>180.11888041733545</v>
      </c>
      <c r="G65" s="193">
        <f>+('[3]400x40km'!D65)</f>
        <v>168.66235523146472</v>
      </c>
      <c r="H65" s="194">
        <f>+('[3]400x90km'!D65)</f>
        <v>168.66853654512457</v>
      </c>
      <c r="I65" s="193">
        <f>+('[3]800x10km'!D65)</f>
        <v>162.46442125237192</v>
      </c>
      <c r="J65" s="193">
        <f>+('[3]800x40km'!D65)</f>
        <v>162.47</v>
      </c>
      <c r="K65" s="194">
        <f>+('[3]800x90km'!D65)</f>
        <v>162.46442125237192</v>
      </c>
      <c r="L65" s="195">
        <f>+('[3]2400x10km'!D65)</f>
        <v>154.08618957240145</v>
      </c>
      <c r="M65" s="193">
        <f>+('[3]2400x40km'!D65)</f>
        <v>154.0901427949402</v>
      </c>
      <c r="N65" s="194">
        <f>+('[3]2400x90km'!D65)</f>
        <v>154.08618957240145</v>
      </c>
      <c r="O65" s="192">
        <f>('[3]6000x10km'!D65)</f>
        <v>150.0407664084794</v>
      </c>
      <c r="P65" s="196">
        <f>+('[3]6000x40km'!D65)</f>
        <v>150.03974724826742</v>
      </c>
      <c r="Q65" s="197">
        <f>+('[3]6000x90km'!D65)</f>
        <v>150.0407664084794</v>
      </c>
      <c r="R65" s="170">
        <v>6</v>
      </c>
    </row>
    <row r="66" spans="1:18" ht="15">
      <c r="A66" s="170">
        <f t="shared" si="0"/>
        <v>62</v>
      </c>
      <c r="B66" s="189" t="s">
        <v>212</v>
      </c>
      <c r="C66" s="190">
        <f>+('[3]50x10km'!D66)</f>
        <v>181.54000501630298</v>
      </c>
      <c r="D66" s="190">
        <f>+('[3]400x10km'!D66)</f>
        <v>170.87939283946542</v>
      </c>
      <c r="E66" s="191">
        <f>('[3]800x10km'!D66)</f>
        <v>165.09724857685012</v>
      </c>
      <c r="F66" s="192">
        <f>+('[3]50x40km'!D66)</f>
        <v>181.52337479935795</v>
      </c>
      <c r="G66" s="193">
        <f>+('[3]400x40km'!D66)</f>
        <v>170.86151714125452</v>
      </c>
      <c r="H66" s="194">
        <f>+('[3]400x90km'!D66)</f>
        <v>170.87939283946542</v>
      </c>
      <c r="I66" s="193">
        <f>+('[3]800x10km'!D66)</f>
        <v>165.09724857685012</v>
      </c>
      <c r="J66" s="193">
        <f>+('[3]800x40km'!D66)</f>
        <v>165.1</v>
      </c>
      <c r="K66" s="194">
        <f>+('[3]800x90km'!D66)</f>
        <v>165.09724857685012</v>
      </c>
      <c r="L66" s="195">
        <f>+('[3]2400x10km'!D66)</f>
        <v>157.30155185888137</v>
      </c>
      <c r="M66" s="193">
        <f>+('[3]2400x40km'!D66)</f>
        <v>157.30274983532246</v>
      </c>
      <c r="N66" s="194">
        <f>+('[3]2400x90km'!D66)</f>
        <v>157.30155185888137</v>
      </c>
      <c r="O66" s="192">
        <f>('[3]6000x10km'!D66)</f>
        <v>153.5339380350591</v>
      </c>
      <c r="P66" s="196">
        <f>+('[3]6000x40km'!D66)</f>
        <v>153.5339380350591</v>
      </c>
      <c r="Q66" s="197">
        <f>+('[3]6000x90km'!D66)</f>
        <v>153.5339380350591</v>
      </c>
      <c r="R66" s="170">
        <v>7</v>
      </c>
    </row>
    <row r="67" spans="1:18" ht="15">
      <c r="A67" s="170">
        <f t="shared" si="0"/>
        <v>63</v>
      </c>
      <c r="B67" s="189" t="s">
        <v>213</v>
      </c>
      <c r="C67" s="190">
        <f>+('[3]50x10km'!D67)</f>
        <v>181.59016804615</v>
      </c>
      <c r="D67" s="190">
        <f>+('[3]400x10km'!D67)</f>
        <v>171.72083814552053</v>
      </c>
      <c r="E67" s="191">
        <f>('[3]800x10km'!D67)</f>
        <v>166.3662239089184</v>
      </c>
      <c r="F67" s="192">
        <f>+('[3]50x40km'!D67)</f>
        <v>181.59109149277688</v>
      </c>
      <c r="G67" s="193">
        <f>+('[3]400x40km'!D67)</f>
        <v>171.71280562246343</v>
      </c>
      <c r="H67" s="194">
        <f>+('[3]400x90km'!D67)</f>
        <v>171.72083814552053</v>
      </c>
      <c r="I67" s="193">
        <f>+('[3]800x10km'!D67)</f>
        <v>166.3662239089184</v>
      </c>
      <c r="J67" s="193">
        <f>+('[3]800x40km'!D67)</f>
        <v>166.374</v>
      </c>
      <c r="K67" s="194">
        <f>+('[3]800x90km'!D67)</f>
        <v>166.3662239089184</v>
      </c>
      <c r="L67" s="195">
        <f>+('[3]2400x10km'!D67)</f>
        <v>159.1492687283689</v>
      </c>
      <c r="M67" s="193">
        <f>+('[3]2400x40km'!D67)</f>
        <v>159.14881264723286</v>
      </c>
      <c r="N67" s="194">
        <f>+('[3]2400x90km'!D67)</f>
        <v>159.1492687283689</v>
      </c>
      <c r="O67" s="192">
        <f>('[3]6000x10km'!D67)</f>
        <v>155.65633917651851</v>
      </c>
      <c r="P67" s="196">
        <f>+('[3]6000x40km'!D67)</f>
        <v>155.65633917651851</v>
      </c>
      <c r="Q67" s="197">
        <f>+('[3]6000x90km'!D67)</f>
        <v>155.65633917651851</v>
      </c>
      <c r="R67" s="170">
        <v>8</v>
      </c>
    </row>
    <row r="68" spans="1:18" ht="15">
      <c r="A68" s="170">
        <f t="shared" si="0"/>
        <v>64</v>
      </c>
      <c r="B68" s="189" t="s">
        <v>214</v>
      </c>
      <c r="C68" s="190">
        <f>+('[3]50x10km'!D68)</f>
        <v>182.14196137446703</v>
      </c>
      <c r="D68" s="190">
        <f>+('[3]400x10km'!D68)</f>
        <v>172.4632898861574</v>
      </c>
      <c r="E68" s="191">
        <f>('[3]800x10km'!D68)</f>
        <v>167.38614800759012</v>
      </c>
      <c r="F68" s="192">
        <f>+('[3]50x40km'!D68)</f>
        <v>182.12780898876403</v>
      </c>
      <c r="G68" s="193">
        <f>+('[3]400x40km'!D68)</f>
        <v>172.44860923219062</v>
      </c>
      <c r="H68" s="194">
        <f>+('[3]400x90km'!D68)</f>
        <v>172.4632898861574</v>
      </c>
      <c r="I68" s="193">
        <f>+('[3]800x10km'!D68)</f>
        <v>167.38614800759012</v>
      </c>
      <c r="J68" s="193">
        <f>+('[3]800x40km'!D68)</f>
        <v>167.217</v>
      </c>
      <c r="K68" s="194">
        <f>+('[3]800x90km'!D68)</f>
        <v>167.38614800759012</v>
      </c>
      <c r="L68" s="195">
        <f>+('[3]2400x10km'!D68)</f>
        <v>160.1373227643184</v>
      </c>
      <c r="M68" s="193">
        <f>+('[3]2400x40km'!D68)</f>
        <v>160.13799417209077</v>
      </c>
      <c r="N68" s="194">
        <f>+('[3]2400x90km'!D68)</f>
        <v>160.1373227643184</v>
      </c>
      <c r="O68" s="192">
        <f>('[3]6000x10km'!D68)</f>
        <v>156.7162657969833</v>
      </c>
      <c r="P68" s="196">
        <f>+('[3]6000x40km'!D68)</f>
        <v>156.71652058703626</v>
      </c>
      <c r="Q68" s="197">
        <f>+('[3]6000x90km'!D68)</f>
        <v>156.7162657969833</v>
      </c>
      <c r="R68" s="170">
        <v>9</v>
      </c>
    </row>
    <row r="69" spans="1:18" ht="15">
      <c r="A69" s="170">
        <f t="shared" si="0"/>
        <v>65</v>
      </c>
      <c r="B69" s="189" t="s">
        <v>215</v>
      </c>
      <c r="C69" s="190">
        <f>+('[3]50x10km'!D69)</f>
        <v>182.74391773263108</v>
      </c>
      <c r="D69" s="190">
        <f>+('[3]400x10km'!D69)</f>
        <v>173.15624484408514</v>
      </c>
      <c r="E69" s="191">
        <f>('[3]800x10km'!D69)</f>
        <v>167.96726755218216</v>
      </c>
      <c r="F69" s="192">
        <f>+('[3]50x40km'!D69)</f>
        <v>182.72973515248796</v>
      </c>
      <c r="G69" s="193">
        <f>+('[3]400x40km'!D69)</f>
        <v>173.15141716435147</v>
      </c>
      <c r="H69" s="194">
        <f>+('[3]400x90km'!D69)</f>
        <v>173.15624484408514</v>
      </c>
      <c r="I69" s="193">
        <f>+('[3]800x10km'!D69)</f>
        <v>167.96726755218216</v>
      </c>
      <c r="J69" s="193">
        <f>+('[3]800x40km'!D69)</f>
        <v>167.975</v>
      </c>
      <c r="K69" s="194">
        <f>+('[3]800x90km'!D69)</f>
        <v>167.96726755218216</v>
      </c>
      <c r="L69" s="195">
        <f>+('[3]2400x10km'!D69)</f>
        <v>160.9690744668974</v>
      </c>
      <c r="M69" s="193">
        <f>+('[3]2400x40km'!D69)</f>
        <v>160.97031338967722</v>
      </c>
      <c r="N69" s="194">
        <f>+('[3]2400x90km'!D69)</f>
        <v>160.9690744668974</v>
      </c>
      <c r="O69" s="192">
        <f>('[3]6000x10km'!D69)</f>
        <v>157.58509987770077</v>
      </c>
      <c r="P69" s="196">
        <f>+('[3]6000x40km'!D69)</f>
        <v>157.58509987770077</v>
      </c>
      <c r="Q69" s="197">
        <f>+('[3]6000x90km'!D69)</f>
        <v>157.58509987770077</v>
      </c>
      <c r="R69" s="170">
        <v>10</v>
      </c>
    </row>
    <row r="70" spans="1:18" ht="15">
      <c r="A70" s="170">
        <f t="shared" si="0"/>
        <v>66</v>
      </c>
      <c r="B70" s="189" t="s">
        <v>216</v>
      </c>
      <c r="C70" s="190">
        <f>+('[3]50x10km'!D70)</f>
        <v>183.2455480311011</v>
      </c>
      <c r="D70" s="190">
        <f>+('[3]400x10km'!D70)</f>
        <v>174.39366441181323</v>
      </c>
      <c r="E70" s="191">
        <f>('[3]800x10km'!D70)</f>
        <v>169.5920303605313</v>
      </c>
      <c r="F70" s="192">
        <f>+('[3]50x40km'!D70)</f>
        <v>183.2413723916533</v>
      </c>
      <c r="G70" s="193">
        <f>+('[3]400x40km'!D70)</f>
        <v>174.38050615369386</v>
      </c>
      <c r="H70" s="194">
        <f>+('[3]400x90km'!D70)</f>
        <v>174.39366441181323</v>
      </c>
      <c r="I70" s="193">
        <f>+('[3]800x10km'!D70)</f>
        <v>169.5920303605313</v>
      </c>
      <c r="J70" s="193">
        <f>+('[3]800x40km'!D70)</f>
        <v>169.593</v>
      </c>
      <c r="K70" s="194">
        <f>+('[3]800x90km'!D70)</f>
        <v>169.5920303605313</v>
      </c>
      <c r="L70" s="195">
        <f>+('[3]2400x10km'!D70)</f>
        <v>163.11264932455063</v>
      </c>
      <c r="M70" s="193">
        <f>+('[3]2400x40km'!D70)</f>
        <v>163.11391217943708</v>
      </c>
      <c r="N70" s="194">
        <f>+('[3]2400x90km'!D70)</f>
        <v>163.11264932455063</v>
      </c>
      <c r="O70" s="192">
        <f>('[3]6000x10km'!D70)</f>
        <v>159.98267427639624</v>
      </c>
      <c r="P70" s="196">
        <f>+('[3]6000x40km'!D70)</f>
        <v>159.98241948634325</v>
      </c>
      <c r="Q70" s="197">
        <f>+('[3]6000x90km'!D70)</f>
        <v>159.98267427639624</v>
      </c>
      <c r="R70" s="170">
        <v>11</v>
      </c>
    </row>
    <row r="71" spans="1:18" ht="15">
      <c r="A71" s="170">
        <f aca="true" t="shared" si="1" ref="A71:A134">A70+1</f>
        <v>67</v>
      </c>
      <c r="B71" s="189" t="s">
        <v>217</v>
      </c>
      <c r="C71" s="190">
        <f>+('[3]50x10km'!D71)</f>
        <v>182.64359167293702</v>
      </c>
      <c r="D71" s="190">
        <f>+('[3]400x10km'!D71)</f>
        <v>173.42022768520047</v>
      </c>
      <c r="E71" s="191">
        <f>('[3]800x10km'!D71)</f>
        <v>168.41793168880457</v>
      </c>
      <c r="F71" s="192">
        <f>+('[3]50x40km'!D71)</f>
        <v>182.6243980738363</v>
      </c>
      <c r="G71" s="193">
        <f>+('[3]400x40km'!D71)</f>
        <v>173.40548388161153</v>
      </c>
      <c r="H71" s="194">
        <f>+('[3]400x90km'!D71)</f>
        <v>173.42022768520047</v>
      </c>
      <c r="I71" s="193">
        <f>+('[3]800x10km'!D71)</f>
        <v>168.41793168880457</v>
      </c>
      <c r="J71" s="193">
        <f>+('[3]800x40km'!D71)</f>
        <v>168.423</v>
      </c>
      <c r="K71" s="194">
        <f>+('[3]800x90km'!D71)</f>
        <v>168.41793168880457</v>
      </c>
      <c r="L71" s="195">
        <f>+('[3]2400x10km'!D71)</f>
        <v>161.6780171932567</v>
      </c>
      <c r="M71" s="193">
        <f>+('[3]2400x40km'!D71)</f>
        <v>161.67982225993367</v>
      </c>
      <c r="N71" s="194">
        <f>+('[3]2400x90km'!D71)</f>
        <v>161.6780171932567</v>
      </c>
      <c r="O71" s="192">
        <f>('[3]6000x10km'!D71)</f>
        <v>158.42081125152873</v>
      </c>
      <c r="P71" s="196">
        <f>+('[3]6000x40km'!D71)</f>
        <v>158.42081125152873</v>
      </c>
      <c r="Q71" s="197">
        <f>+('[3]6000x90km'!D71)</f>
        <v>158.42081125152873</v>
      </c>
      <c r="R71" s="170">
        <v>12</v>
      </c>
    </row>
    <row r="72" spans="1:18" ht="15">
      <c r="A72" s="170">
        <f t="shared" si="1"/>
        <v>68</v>
      </c>
      <c r="B72" s="189" t="s">
        <v>218</v>
      </c>
      <c r="C72" s="190">
        <f>+('[3]50x10km'!D72)</f>
        <v>183.52144469525962</v>
      </c>
      <c r="D72" s="190">
        <f>+('[3]400x10km'!D72)</f>
        <v>174.29467084639498</v>
      </c>
      <c r="E72" s="191">
        <f>('[3]800x10km'!D72)</f>
        <v>169.29554079696396</v>
      </c>
      <c r="F72" s="192">
        <f>+('[3]50x40km'!D72)</f>
        <v>183.5197632423756</v>
      </c>
      <c r="G72" s="193">
        <f>+('[3]400x40km'!D72)</f>
        <v>174.2881182565084</v>
      </c>
      <c r="H72" s="194">
        <f>+('[3]400x90km'!D72)</f>
        <v>174.29467084639498</v>
      </c>
      <c r="I72" s="193">
        <f>+('[3]800x10km'!D72)</f>
        <v>169.29554079696396</v>
      </c>
      <c r="J72" s="193">
        <f>+('[3]800x40km'!D72)</f>
        <v>169.3</v>
      </c>
      <c r="K72" s="194">
        <f>+('[3]800x90km'!D72)</f>
        <v>169.29554079696396</v>
      </c>
      <c r="L72" s="195">
        <f>+('[3]2400x10km'!D72)</f>
        <v>162.5488444791783</v>
      </c>
      <c r="M72" s="193">
        <f>+('[3]2400x40km'!D72)</f>
        <v>162.92467259877859</v>
      </c>
      <c r="N72" s="194">
        <f>+('[3]2400x90km'!D72)</f>
        <v>162.5488444791783</v>
      </c>
      <c r="O72" s="192">
        <f>('[3]6000x10km'!D72)</f>
        <v>159.2845495311863</v>
      </c>
      <c r="P72" s="196">
        <f>+('[3]6000x40km'!D72)</f>
        <v>159.28556869139828</v>
      </c>
      <c r="Q72" s="197">
        <f>+('[3]6000x90km'!D72)</f>
        <v>159.2845495311863</v>
      </c>
      <c r="R72" s="170">
        <v>1</v>
      </c>
    </row>
    <row r="73" spans="1:18" ht="15">
      <c r="A73" s="170">
        <f t="shared" si="1"/>
        <v>69</v>
      </c>
      <c r="B73" s="189" t="s">
        <v>219</v>
      </c>
      <c r="C73" s="190">
        <f>+('[3]50x10km'!D73)</f>
        <v>183.34587409079506</v>
      </c>
      <c r="D73" s="190">
        <f>+('[3]400x10km'!D73)</f>
        <v>174.1131826431282</v>
      </c>
      <c r="E73" s="191">
        <f>('[3]800x10km'!D73)</f>
        <v>169.09392789373817</v>
      </c>
      <c r="F73" s="192">
        <f>+('[3]50x40km'!D73)</f>
        <v>183.33667736757621</v>
      </c>
      <c r="G73" s="193">
        <f>+('[3]400x40km'!D73)</f>
        <v>174.10169267825916</v>
      </c>
      <c r="H73" s="194">
        <f>+('[3]400x90km'!D73)</f>
        <v>174.1131826431282</v>
      </c>
      <c r="I73" s="193">
        <f>+('[3]800x10km'!D73)</f>
        <v>169.09392789373817</v>
      </c>
      <c r="J73" s="193">
        <f>+('[3]800x40km'!D73)</f>
        <v>169.1</v>
      </c>
      <c r="K73" s="194">
        <f>+('[3]800x90km'!D73)</f>
        <v>169.09392789373817</v>
      </c>
      <c r="L73" s="195">
        <f>+('[3]2400x10km'!D73)</f>
        <v>162.3367198838897</v>
      </c>
      <c r="M73" s="193">
        <f>+('[3]2400x40km'!D73)</f>
        <v>162.33295001618862</v>
      </c>
      <c r="N73" s="194">
        <f>+('[3]2400x90km'!D73)</f>
        <v>162.3367198838897</v>
      </c>
      <c r="O73" s="192">
        <f>('[3]6000x10km'!D73)</f>
        <v>159.07307378719935</v>
      </c>
      <c r="P73" s="196">
        <f>+('[3]6000x40km'!D73)</f>
        <v>159.07307378719935</v>
      </c>
      <c r="Q73" s="197">
        <f>+('[3]6000x90km'!D73)</f>
        <v>159.07307378719935</v>
      </c>
      <c r="R73" s="170">
        <v>2</v>
      </c>
    </row>
    <row r="74" spans="1:18" ht="15">
      <c r="A74" s="170">
        <f t="shared" si="1"/>
        <v>70</v>
      </c>
      <c r="B74" s="189" t="s">
        <v>220</v>
      </c>
      <c r="C74" s="190">
        <f>+('[3]50x10km'!D74)</f>
        <v>183.49636318033612</v>
      </c>
      <c r="D74" s="190">
        <f>+('[3]400x10km'!D74)</f>
        <v>175.1196172248804</v>
      </c>
      <c r="E74" s="191">
        <f>('[3]800x10km'!D74)</f>
        <v>170.58823529411765</v>
      </c>
      <c r="F74" s="192">
        <f>+('[3]50x40km'!D74)</f>
        <v>183.4871589085072</v>
      </c>
      <c r="G74" s="193">
        <f>+('[3]400x40km'!D74)</f>
        <v>175.10806084402944</v>
      </c>
      <c r="H74" s="194">
        <f>+('[3]400x90km'!D74)</f>
        <v>175.1196172248804</v>
      </c>
      <c r="I74" s="193">
        <f>+('[3]800x10km'!D74)</f>
        <v>170.58823529411765</v>
      </c>
      <c r="J74" s="193">
        <f>+('[3]800x40km'!D74)</f>
        <v>170.593</v>
      </c>
      <c r="K74" s="194">
        <f>+('[3]800x90km'!D74)</f>
        <v>170.58823529411765</v>
      </c>
      <c r="L74" s="195">
        <f>+('[3]2400x10km'!D74)</f>
        <v>164.46913028915932</v>
      </c>
      <c r="M74" s="193">
        <f>+('[3]2400x40km'!D74)</f>
        <v>164.47096651743348</v>
      </c>
      <c r="N74" s="194">
        <f>+('[3]2400x90km'!D74)</f>
        <v>164.46913028915932</v>
      </c>
      <c r="O74" s="192">
        <f>('[3]6000x10km'!D74)</f>
        <v>161.51396249490418</v>
      </c>
      <c r="P74" s="196">
        <f>+('[3]6000x40km'!D74)</f>
        <v>161.51396249490418</v>
      </c>
      <c r="Q74" s="197">
        <f>+('[3]6000x90km'!D74)</f>
        <v>161.51396249490418</v>
      </c>
      <c r="R74" s="170">
        <v>3</v>
      </c>
    </row>
    <row r="75" spans="1:18" ht="15">
      <c r="A75" s="170">
        <f t="shared" si="1"/>
        <v>71</v>
      </c>
      <c r="B75" s="189" t="s">
        <v>221</v>
      </c>
      <c r="C75" s="190">
        <f>+('[3]50x10km'!D75)</f>
        <v>183.6089606623449</v>
      </c>
      <c r="D75" s="190">
        <f>+('[3]400x10km'!D75)</f>
        <v>175.22707454778376</v>
      </c>
      <c r="E75" s="191">
        <f>('[3]800x10km'!D75)</f>
        <v>170.69291205948528</v>
      </c>
      <c r="F75" s="192">
        <f>+('[3]50x40km'!D76)</f>
        <v>183.59975074256846</v>
      </c>
      <c r="G75" s="193">
        <f>+('[3]400x40km'!D76)</f>
        <v>175.07728749297385</v>
      </c>
      <c r="H75" s="194">
        <f>+('[3]400x90km'!D75)</f>
        <v>175.22707454778376</v>
      </c>
      <c r="I75" s="193">
        <f>+('[3]800x10km'!D75)</f>
        <v>170.69291205948528</v>
      </c>
      <c r="J75" s="193">
        <f>+('[3]800x40km'!D76)</f>
        <v>170.4424192569296</v>
      </c>
      <c r="K75" s="194">
        <f>+('[3]800x90km'!D75)</f>
        <v>170.69291205948528</v>
      </c>
      <c r="L75" s="195">
        <f>+('[3]2400x10km'!D75)</f>
        <v>164.5700522345198</v>
      </c>
      <c r="M75" s="193">
        <f>+('[3]2400x40km'!D76)</f>
        <v>164.07617053192794</v>
      </c>
      <c r="N75" s="194">
        <f>+('[3]2400x90km'!D75)</f>
        <v>164.5700522345198</v>
      </c>
      <c r="O75" s="192">
        <f>('[3]6000x10km'!D75)</f>
        <v>161.61307108305812</v>
      </c>
      <c r="P75" s="196">
        <f>+('[3]6000x40km'!D76)</f>
        <v>160.92762494942627</v>
      </c>
      <c r="Q75" s="197">
        <f>+('[3]6000x90km'!D75)</f>
        <v>161.61307108305812</v>
      </c>
      <c r="R75" s="170">
        <v>4</v>
      </c>
    </row>
    <row r="76" spans="1:18" ht="15">
      <c r="A76" s="170">
        <f t="shared" si="1"/>
        <v>72</v>
      </c>
      <c r="B76" s="189" t="s">
        <v>222</v>
      </c>
      <c r="C76" s="190">
        <f>+('[3]50x10km'!D76)</f>
        <v>184.18810349196593</v>
      </c>
      <c r="D76" s="190">
        <f>+('[3]400x10km'!D76)</f>
        <v>175.79602078610918</v>
      </c>
      <c r="E76" s="191">
        <f>('[3]800x10km'!D76)</f>
        <v>171.26913167558067</v>
      </c>
      <c r="F76" s="192">
        <f>+('[3]50x40km'!D77)</f>
        <v>184.4085188847778</v>
      </c>
      <c r="G76" s="193">
        <f>+('[3]400x40km'!D77)</f>
        <v>175.83892793159953</v>
      </c>
      <c r="H76" s="194">
        <f>+('[3]400x90km'!D76)</f>
        <v>176.37641683780546</v>
      </c>
      <c r="I76" s="193">
        <f>+('[3]800x10km'!D76)</f>
        <v>171.26913167558067</v>
      </c>
      <c r="J76" s="193">
        <f>+('[3]800x40km'!D77)</f>
        <v>171.17580481620675</v>
      </c>
      <c r="K76" s="194">
        <f>+('[3]800x90km'!D76)</f>
        <v>171.65459305191365</v>
      </c>
      <c r="L76" s="195">
        <f>+('[3]2400x10km'!D76)</f>
        <v>165.16254476248088</v>
      </c>
      <c r="M76" s="193">
        <f>+('[3]2400x40km'!D77)</f>
        <v>164.76526169932657</v>
      </c>
      <c r="N76" s="194">
        <f>+('[3]2400x90km'!D76)</f>
        <v>165.48241458102686</v>
      </c>
      <c r="O76" s="192">
        <f>('[3]6000x10km'!D76)</f>
        <v>162.2261860815389</v>
      </c>
      <c r="P76" s="196">
        <f>+('[3]6000x40km'!D77)</f>
        <v>161.58987226641696</v>
      </c>
      <c r="Q76" s="197">
        <f>+('[3]6000x90km'!D76)</f>
        <v>162.40661216962218</v>
      </c>
      <c r="R76" s="170">
        <v>5</v>
      </c>
    </row>
    <row r="77" spans="1:18" ht="15">
      <c r="A77" s="170">
        <f t="shared" si="1"/>
        <v>73</v>
      </c>
      <c r="B77" s="189" t="s">
        <v>223</v>
      </c>
      <c r="C77" s="190">
        <f>+('[3]50x10km'!D77)</f>
        <v>187.85945535831337</v>
      </c>
      <c r="D77" s="190">
        <f>+('[3]400x10km'!D77)</f>
        <v>179.71170960281944</v>
      </c>
      <c r="E77" s="191">
        <f>('[3]800x10km'!D77)</f>
        <v>175.40680506344634</v>
      </c>
      <c r="F77" s="192">
        <f>+('[3]50x40km'!D78)</f>
        <v>188.09676432216173</v>
      </c>
      <c r="G77" s="193">
        <f>+('[3]400x40km'!D78)</f>
        <v>179.726371503696</v>
      </c>
      <c r="H77" s="194">
        <f>+('[3]400x90km'!D77)</f>
        <v>180.22449102428695</v>
      </c>
      <c r="I77" s="193">
        <f>+('[3]800x10km'!D77)</f>
        <v>175.40680506344634</v>
      </c>
      <c r="J77" s="193">
        <f>+('[3]800x40km'!D78)</f>
        <v>175.26559136376005</v>
      </c>
      <c r="K77" s="194">
        <f>+('[3]800x90km'!D77)</f>
        <v>175.77452184902148</v>
      </c>
      <c r="L77" s="195">
        <f>+('[3]2400x10km'!D77)</f>
        <v>169.8184434928416</v>
      </c>
      <c r="M77" s="193">
        <f>+('[3]2400x40km'!D78)</f>
        <v>169.35506533203468</v>
      </c>
      <c r="N77" s="194">
        <f>+('[3]2400x90km'!D77)</f>
        <v>169.9616108254927</v>
      </c>
      <c r="O77" s="192">
        <f>('[3]6000x10km'!D77)</f>
        <v>167.30628178323673</v>
      </c>
      <c r="P77" s="196">
        <f>+('[3]6000x40km'!D78)</f>
        <v>166.60711552666154</v>
      </c>
      <c r="Q77" s="197">
        <f>+('[3]6000x90km'!D77)</f>
        <v>167.34260219252454</v>
      </c>
      <c r="R77" s="170">
        <v>6</v>
      </c>
    </row>
    <row r="78" spans="1:18" ht="15">
      <c r="A78" s="170">
        <f t="shared" si="1"/>
        <v>74</v>
      </c>
      <c r="B78" s="189" t="s">
        <v>224</v>
      </c>
      <c r="C78" s="190">
        <f>+('[3]50x10km'!D78)</f>
        <v>188.1593686093671</v>
      </c>
      <c r="D78" s="190">
        <f>+('[3]400x10km'!D78)</f>
        <v>180.4228924007262</v>
      </c>
      <c r="E78" s="191">
        <f>('[3]800x10km'!D78)</f>
        <v>176.8924797362706</v>
      </c>
      <c r="F78" s="192">
        <f>+('[3]50x40km'!D79)</f>
        <v>188.59684949594083</v>
      </c>
      <c r="G78" s="193">
        <f>+('[3]400x40km'!D79)</f>
        <v>180.79959212175942</v>
      </c>
      <c r="H78" s="194">
        <f>+('[3]400x90km'!D78)</f>
        <v>181.51353237718425</v>
      </c>
      <c r="I78" s="193">
        <f>+('[3]800x10km'!D78)</f>
        <v>176.8924797362706</v>
      </c>
      <c r="J78" s="193">
        <f>+('[3]800x40km'!D79)</f>
        <v>176.80273134319563</v>
      </c>
      <c r="K78" s="194">
        <f>+('[3]800x90km'!D78)</f>
        <v>177.42467900648376</v>
      </c>
      <c r="L78" s="195">
        <f>+('[3]2400x10km'!D78)</f>
        <v>172.3775069646735</v>
      </c>
      <c r="M78" s="193">
        <f>+('[3]2400x40km'!D79)</f>
        <v>171.88720510113924</v>
      </c>
      <c r="N78" s="194">
        <f>+('[3]2400x90km'!D78)</f>
        <v>172.46162733403176</v>
      </c>
      <c r="O78" s="192">
        <f>('[3]6000x10km'!D78)</f>
        <v>170.66606214121194</v>
      </c>
      <c r="P78" s="196">
        <f>+('[3]6000x40km'!D79)</f>
        <v>169.92206034757967</v>
      </c>
      <c r="Q78" s="197">
        <f>+('[3]6000x90km'!D78)</f>
        <v>170.5969429698067</v>
      </c>
      <c r="R78" s="170">
        <v>7</v>
      </c>
    </row>
    <row r="79" spans="1:18" ht="15">
      <c r="A79" s="170">
        <f t="shared" si="1"/>
        <v>75</v>
      </c>
      <c r="B79" s="189" t="s">
        <v>225</v>
      </c>
      <c r="C79" s="190">
        <f>+('[3]50x10km'!D79)</f>
        <v>187.88013903079982</v>
      </c>
      <c r="D79" s="190">
        <f>+('[3]400x10km'!D79)</f>
        <v>180.22208784602313</v>
      </c>
      <c r="E79" s="191">
        <f>('[3]800x10km'!D79)</f>
        <v>176.3023753101488</v>
      </c>
      <c r="F79" s="192">
        <f>+('[3]50x40km'!D80)</f>
        <v>188.30693144960358</v>
      </c>
      <c r="G79" s="193">
        <f>+('[3]400x40km'!D80)</f>
        <v>180.35799453411187</v>
      </c>
      <c r="H79" s="194">
        <f>+('[3]400x90km'!D79)</f>
        <v>181.10078514596097</v>
      </c>
      <c r="I79" s="193">
        <f>+('[3]800x10km'!D79)</f>
        <v>176.3023753101488</v>
      </c>
      <c r="J79" s="193">
        <f>+('[3]800x40km'!D80)</f>
        <v>176.22880549619097</v>
      </c>
      <c r="K79" s="194">
        <f>+('[3]800x90km'!D79)</f>
        <v>176.9001257378865</v>
      </c>
      <c r="L79" s="195">
        <f>+('[3]2400x10km'!D79)</f>
        <v>171.5076775087306</v>
      </c>
      <c r="M79" s="193">
        <f>+('[3]2400x40km'!D80)</f>
        <v>171.04796333073395</v>
      </c>
      <c r="N79" s="194">
        <f>+('[3]2400x90km'!D79)</f>
        <v>171.6821681639844</v>
      </c>
      <c r="O79" s="192">
        <f>('[3]6000x10km'!D79)</f>
        <v>169.58805774827871</v>
      </c>
      <c r="P79" s="196">
        <f>+('[3]6000x40km'!D80)</f>
        <v>168.8676125444397</v>
      </c>
      <c r="Q79" s="197">
        <f>+('[3]6000x90km'!D79)</f>
        <v>169.58754226124978</v>
      </c>
      <c r="R79" s="170">
        <v>8</v>
      </c>
    </row>
    <row r="80" spans="1:18" ht="15">
      <c r="A80" s="170">
        <f t="shared" si="1"/>
        <v>76</v>
      </c>
      <c r="B80" s="189" t="s">
        <v>226</v>
      </c>
      <c r="C80" s="190">
        <f>+('[3]50x10km'!D80)</f>
        <v>187.65261863344872</v>
      </c>
      <c r="D80" s="190">
        <f>+('[3]400x10km'!D80)</f>
        <v>179.8957804446306</v>
      </c>
      <c r="E80" s="191">
        <f>('[3]800x10km'!D80)</f>
        <v>175.90665822439655</v>
      </c>
      <c r="F80" s="192">
        <f>+('[3]50x40km'!D81)</f>
        <v>188.03202534094078</v>
      </c>
      <c r="G80" s="193">
        <f>+('[3]400x40km'!D81)</f>
        <v>180.00410099697262</v>
      </c>
      <c r="H80" s="194">
        <f>+('[3]400x90km'!D80)</f>
        <v>180.6753379999308</v>
      </c>
      <c r="I80" s="193">
        <f>+('[3]800x10km'!D80)</f>
        <v>175.90665822439655</v>
      </c>
      <c r="J80" s="193">
        <f>+('[3]800x40km'!D81)</f>
        <v>175.81563053321787</v>
      </c>
      <c r="K80" s="194">
        <f>+('[3]800x90km'!D80)</f>
        <v>176.43021343476806</v>
      </c>
      <c r="L80" s="195">
        <f>+('[3]2400x10km'!D80)</f>
        <v>170.94880157810067</v>
      </c>
      <c r="M80" s="193">
        <f>+('[3]2400x40km'!D81)</f>
        <v>170.4829966618208</v>
      </c>
      <c r="N80" s="194">
        <f>+('[3]2400x90km'!D80)</f>
        <v>171.10026776975545</v>
      </c>
      <c r="O80" s="192">
        <f>('[3]6000x10km'!D80)</f>
        <v>168.90307579026907</v>
      </c>
      <c r="P80" s="196">
        <f>+('[3]6000x40km'!D81)</f>
        <v>168.18616965304344</v>
      </c>
      <c r="Q80" s="197">
        <f>+('[3]6000x90km'!D80)</f>
        <v>168.902958888644</v>
      </c>
      <c r="R80" s="170">
        <v>9</v>
      </c>
    </row>
    <row r="81" spans="1:18" ht="15">
      <c r="A81" s="170">
        <f t="shared" si="1"/>
        <v>77</v>
      </c>
      <c r="B81" s="189" t="s">
        <v>227</v>
      </c>
      <c r="C81" s="190">
        <f>+('[3]50x10km'!D81)</f>
        <v>187.66296046969194</v>
      </c>
      <c r="D81" s="190">
        <f>+('[3]400x10km'!D81)</f>
        <v>179.7619107414952</v>
      </c>
      <c r="E81" s="191">
        <f>('[3]800x10km'!D81)</f>
        <v>175.64978923890826</v>
      </c>
      <c r="F81" s="192">
        <f>+('[3]50x40km'!D82)</f>
        <v>188.09488782995246</v>
      </c>
      <c r="G81" s="193">
        <f>+('[3]400x40km'!D82)</f>
        <v>179.9187049477934</v>
      </c>
      <c r="H81" s="194">
        <f>+('[3]400x90km'!D81)</f>
        <v>180.69438787214114</v>
      </c>
      <c r="I81" s="193">
        <f>+('[3]800x10km'!D81)</f>
        <v>175.64978923890826</v>
      </c>
      <c r="J81" s="193">
        <f>+('[3]800x40km'!D82)</f>
        <v>175.61227098112963</v>
      </c>
      <c r="K81" s="194">
        <f>+('[3]800x90km'!D81)</f>
        <v>176.3318596969061</v>
      </c>
      <c r="L81" s="195">
        <f>+('[3]2400x10km'!D81)</f>
        <v>170.45295676746662</v>
      </c>
      <c r="M81" s="193">
        <f>+('[3]2400x40km'!D82)</f>
        <v>170.0309432463687</v>
      </c>
      <c r="N81" s="194">
        <f>+('[3]2400x90km'!D81)</f>
        <v>170.74106999554007</v>
      </c>
      <c r="O81" s="192">
        <f>('[3]6000x10km'!D81)</f>
        <v>168.2270772022005</v>
      </c>
      <c r="P81" s="196">
        <f>+('[3]6000x40km'!D82)</f>
        <v>167.5400640690756</v>
      </c>
      <c r="Q81" s="197">
        <f>+('[3]6000x90km'!D81)</f>
        <v>168.32116581222527</v>
      </c>
      <c r="R81" s="170">
        <v>10</v>
      </c>
    </row>
    <row r="82" spans="1:18" ht="15">
      <c r="A82" s="170">
        <f t="shared" si="1"/>
        <v>78</v>
      </c>
      <c r="B82" s="189" t="s">
        <v>228</v>
      </c>
      <c r="C82" s="190">
        <f>+('[3]50x10km'!D82)</f>
        <v>188.03526657444831</v>
      </c>
      <c r="D82" s="190">
        <f>+('[3]400x10km'!D82)</f>
        <v>181.00857235194357</v>
      </c>
      <c r="E82" s="191">
        <f>('[3]800x10km'!D82)</f>
        <v>177.57977783257715</v>
      </c>
      <c r="F82" s="192">
        <f>+('[3]50x40km'!D83)</f>
        <v>188.7995106545455</v>
      </c>
      <c r="G82" s="193">
        <f>+('[3]400x40km'!D83)</f>
        <v>181.3688991162877</v>
      </c>
      <c r="H82" s="194">
        <f>+('[3]400x90km'!D82)</f>
        <v>182.56127534875097</v>
      </c>
      <c r="I82" s="193">
        <f>+('[3]800x10km'!D82)</f>
        <v>177.57977783257715</v>
      </c>
      <c r="J82" s="193">
        <f>+('[3]800x40km'!D83)</f>
        <v>177.6658796642815</v>
      </c>
      <c r="K82" s="194">
        <f>+('[3]800x90km'!D82)</f>
        <v>178.64863663321077</v>
      </c>
      <c r="L82" s="195">
        <f>+('[3]2400x10km'!D82)</f>
        <v>173.8020102765799</v>
      </c>
      <c r="M82" s="193">
        <f>+('[3]2400x40km'!D83)</f>
        <v>173.37870109100558</v>
      </c>
      <c r="N82" s="194">
        <f>+('[3]2400x90km'!D82)</f>
        <v>174.12471302864898</v>
      </c>
      <c r="O82" s="192">
        <f>('[3]6000x10km'!D82)</f>
        <v>172.63342015831506</v>
      </c>
      <c r="P82" s="196">
        <f>+('[3]6000x40km'!D83)</f>
        <v>171.90683911480565</v>
      </c>
      <c r="Q82" s="197">
        <f>+('[3]6000x90km'!D82)</f>
        <v>172.6548046994715</v>
      </c>
      <c r="R82" s="170">
        <v>11</v>
      </c>
    </row>
    <row r="83" spans="1:18" ht="15">
      <c r="A83" s="170">
        <f t="shared" si="1"/>
        <v>79</v>
      </c>
      <c r="B83" s="189" t="s">
        <v>229</v>
      </c>
      <c r="C83" s="190">
        <f>+('[3]50x10km'!D83)</f>
        <v>187.931848212016</v>
      </c>
      <c r="D83" s="190">
        <f>+('[3]400x10km'!D83)</f>
        <v>180.8830695052541</v>
      </c>
      <c r="E83" s="191">
        <f>('[3]800x10km'!D83)</f>
        <v>177.44787213732636</v>
      </c>
      <c r="F83" s="192">
        <f>+('[3]50x40km'!D84)</f>
        <v>188.5874670348943</v>
      </c>
      <c r="G83" s="193">
        <f>+('[3]400x40km'!D84)</f>
        <v>181.1550243264514</v>
      </c>
      <c r="H83" s="194">
        <f>+('[3]400x90km'!D83)</f>
        <v>182.18027790454488</v>
      </c>
      <c r="I83" s="193">
        <f>+('[3]800x10km'!D83)</f>
        <v>177.44787213732636</v>
      </c>
      <c r="J83" s="193">
        <f>+('[3]800x40km'!D84)</f>
        <v>177.46122894043393</v>
      </c>
      <c r="K83" s="194">
        <f>+('[3]800x90km'!D83)</f>
        <v>178.29893445414592</v>
      </c>
      <c r="L83" s="195">
        <f>+('[3]2400x10km'!D83)</f>
        <v>173.63812936459067</v>
      </c>
      <c r="M83" s="193">
        <f>+('[3]2400x40km'!D84)</f>
        <v>173.17529707413254</v>
      </c>
      <c r="N83" s="194">
        <f>+('[3]2400x90km'!D83)</f>
        <v>173.8265788760502</v>
      </c>
      <c r="O83" s="192">
        <f>('[3]6000x10km'!D83)</f>
        <v>172.44926107452233</v>
      </c>
      <c r="P83" s="196">
        <f>+('[3]6000x40km'!D84)</f>
        <v>171.70179547911027</v>
      </c>
      <c r="Q83" s="197">
        <f>+('[3]6000x90km'!D83)</f>
        <v>172.3937173471564</v>
      </c>
      <c r="R83" s="170">
        <v>12</v>
      </c>
    </row>
    <row r="84" spans="1:18" ht="15">
      <c r="A84" s="170">
        <f t="shared" si="1"/>
        <v>80</v>
      </c>
      <c r="B84" s="189" t="s">
        <v>230</v>
      </c>
      <c r="C84" s="190">
        <f>+('[3]50x10km'!D84)</f>
        <v>188.11800126439417</v>
      </c>
      <c r="D84" s="190">
        <f>+('[3]400x10km'!D84)</f>
        <v>180.85796893591623</v>
      </c>
      <c r="E84" s="191">
        <f>('[3]800x10km'!D84)</f>
        <v>177.25348479695685</v>
      </c>
      <c r="F84" s="192">
        <f>+('[3]50x40km'!D85)</f>
        <v>188.77136327140596</v>
      </c>
      <c r="G84" s="193">
        <f>+('[3]400x40km'!D85)</f>
        <v>181.14963899001668</v>
      </c>
      <c r="H84" s="194">
        <f>+('[3]400x90km'!D84)</f>
        <v>182.20567773415863</v>
      </c>
      <c r="I84" s="193">
        <f>+('[3]800x10km'!D84)</f>
        <v>177.25348479695685</v>
      </c>
      <c r="J84" s="193">
        <f>+('[3]800x40km'!D85)</f>
        <v>177.29402219760576</v>
      </c>
      <c r="K84" s="194">
        <f>+('[3]800x90km'!D84)</f>
        <v>178.18965252318816</v>
      </c>
      <c r="L84" s="195">
        <f>+('[3]2400x10km'!D84)</f>
        <v>173.1128700312918</v>
      </c>
      <c r="M84" s="193">
        <f>+('[3]2400x40km'!D85)</f>
        <v>172.68280309627065</v>
      </c>
      <c r="N84" s="194">
        <f>+('[3]2400x90km'!D84)</f>
        <v>173.40272550247607</v>
      </c>
      <c r="O84" s="192">
        <f>('[3]6000x10km'!D84)</f>
        <v>171.6789371020721</v>
      </c>
      <c r="P84" s="196">
        <f>+('[3]6000x40km'!D85)</f>
        <v>170.9568763132594</v>
      </c>
      <c r="Q84" s="197">
        <f>+('[3]6000x90km'!D84)</f>
        <v>171.7029665567794</v>
      </c>
      <c r="R84" s="170">
        <v>1</v>
      </c>
    </row>
    <row r="85" spans="1:18" ht="15">
      <c r="A85" s="170">
        <f t="shared" si="1"/>
        <v>81</v>
      </c>
      <c r="B85" s="189" t="s">
        <v>231</v>
      </c>
      <c r="C85" s="190">
        <f>+('[3]50x10km'!D85)</f>
        <v>188.18005228185356</v>
      </c>
      <c r="D85" s="190">
        <f>+('[3]400x10km'!D85)</f>
        <v>180.8245015101324</v>
      </c>
      <c r="E85" s="191">
        <f>('[3]800x10km'!D85)</f>
        <v>177.14934872175888</v>
      </c>
      <c r="F85" s="192">
        <f>+('[3]50x40km'!D86)</f>
        <v>188.88301455785947</v>
      </c>
      <c r="G85" s="193">
        <f>+('[3]400x40km'!D86)</f>
        <v>181.16040966288617</v>
      </c>
      <c r="H85" s="194">
        <f>+('[3]400x90km'!D85)</f>
        <v>182.3009270952101</v>
      </c>
      <c r="I85" s="193">
        <f>+('[3]800x10km'!D85)</f>
        <v>177.14934872175888</v>
      </c>
      <c r="J85" s="193">
        <f>+('[3]800x40km'!D86)</f>
        <v>177.226235680243</v>
      </c>
      <c r="K85" s="194">
        <f>+('[3]800x90km'!D85)</f>
        <v>178.20058071628395</v>
      </c>
      <c r="L85" s="195">
        <f>+('[3]2400x10km'!D85)</f>
        <v>172.8481393273092</v>
      </c>
      <c r="M85" s="193">
        <f>+('[3]2400x40km'!D86)</f>
        <v>172.44936895879627</v>
      </c>
      <c r="N85" s="194">
        <f>+('[3]2400x90km'!D85)</f>
        <v>173.24108650407914</v>
      </c>
      <c r="O85" s="192">
        <f>('[3]6000x10km'!D85)</f>
        <v>171.29489803708964</v>
      </c>
      <c r="P85" s="196">
        <f>+('[3]6000x40km'!D86)</f>
        <v>170.59499610940975</v>
      </c>
      <c r="Q85" s="197">
        <f>+('[3]6000x90km'!D85)</f>
        <v>171.39048405637075</v>
      </c>
      <c r="R85" s="170">
        <v>2</v>
      </c>
    </row>
    <row r="86" spans="1:18" ht="15">
      <c r="A86" s="170">
        <f t="shared" si="1"/>
        <v>82</v>
      </c>
      <c r="B86" s="189" t="s">
        <v>232</v>
      </c>
      <c r="C86" s="190">
        <f>+('[3]50x10km'!D86)</f>
        <v>188.3455216617453</v>
      </c>
      <c r="D86" s="190">
        <f>+('[3]400x10km'!D86)</f>
        <v>181.3097791839982</v>
      </c>
      <c r="E86" s="191">
        <f>('[3]800x10km'!D86)</f>
        <v>177.87830124814462</v>
      </c>
      <c r="F86" s="192">
        <f>+('[3]50x40km'!D87)</f>
        <v>188.98340689105714</v>
      </c>
      <c r="G86" s="193">
        <f>+('[3]400x40km'!D87)</f>
        <v>181.56430989549068</v>
      </c>
      <c r="H86" s="194">
        <f>+('[3]400x90km'!D86)</f>
        <v>182.53587551913722</v>
      </c>
      <c r="I86" s="193">
        <f>+('[3]800x10km'!D86)</f>
        <v>177.87830124814462</v>
      </c>
      <c r="J86" s="193">
        <f>+('[3]800x40km'!D87)</f>
        <v>177.872467145768</v>
      </c>
      <c r="K86" s="194">
        <f>+('[3]800x90km'!D86)</f>
        <v>178.66502892285445</v>
      </c>
      <c r="L86" s="195">
        <f>+('[3]2400x10km'!D86)</f>
        <v>174.09195342856083</v>
      </c>
      <c r="M86" s="193">
        <f>+('[3]2400x40km'!D87)</f>
        <v>173.61373683491206</v>
      </c>
      <c r="N86" s="194">
        <f>+('[3]2400x90km'!D86)</f>
        <v>174.2324723609136</v>
      </c>
      <c r="O86" s="192">
        <f>('[3]6000x10km'!D86)</f>
        <v>172.92537968140115</v>
      </c>
      <c r="P86" s="196">
        <f>+('[3]6000x40km'!D87)</f>
        <v>172.1655431062256</v>
      </c>
      <c r="Q86" s="197">
        <f>+('[3]6000x90km'!D86)</f>
        <v>172.83777142668444</v>
      </c>
      <c r="R86" s="170">
        <v>3</v>
      </c>
    </row>
    <row r="87" spans="1:18" ht="15">
      <c r="A87" s="170">
        <f t="shared" si="1"/>
        <v>83</v>
      </c>
      <c r="B87" s="189" t="s">
        <v>233</v>
      </c>
      <c r="C87" s="190">
        <f>+('[3]50x10km'!D87)</f>
        <v>188.7178277665016</v>
      </c>
      <c r="D87" s="190">
        <f>+('[3]400x10km'!D87)</f>
        <v>181.72812200629627</v>
      </c>
      <c r="E87" s="191">
        <f>('[3]800x10km'!D87)</f>
        <v>178.34344238402886</v>
      </c>
      <c r="F87" s="192">
        <f>+('[3]50x40km'!D88)</f>
        <v>189.45252994338273</v>
      </c>
      <c r="G87" s="193">
        <f>+('[3]400x40km'!D88)</f>
        <v>182.06129951503834</v>
      </c>
      <c r="H87" s="194">
        <f>+('[3]400x90km'!D87)</f>
        <v>183.19627108909447</v>
      </c>
      <c r="I87" s="193">
        <f>+('[3]800x10km'!D87)</f>
        <v>178.34344238402886</v>
      </c>
      <c r="J87" s="193">
        <f>+('[3]800x40km'!D88)</f>
        <v>178.3979740517993</v>
      </c>
      <c r="K87" s="194">
        <f>+('[3]800x90km'!D87)</f>
        <v>179.32618460514894</v>
      </c>
      <c r="L87" s="195">
        <f>+('[3]2400x10km'!D87)</f>
        <v>174.65503143385712</v>
      </c>
      <c r="M87" s="193">
        <f>+('[3]2400x40km'!D88)</f>
        <v>174.20753241960242</v>
      </c>
      <c r="N87" s="194">
        <f>+('[3]2400x90km'!D87)</f>
        <v>174.90776417643852</v>
      </c>
      <c r="O87" s="192">
        <f>('[3]6000x10km'!D87)</f>
        <v>173.56319894722</v>
      </c>
      <c r="P87" s="196">
        <f>+('[3]6000x40km'!D88)</f>
        <v>172.8173201099042</v>
      </c>
      <c r="Q87" s="197">
        <f>+('[3]6000x90km'!D87)</f>
        <v>173.5346896348327</v>
      </c>
      <c r="R87" s="170">
        <v>4</v>
      </c>
    </row>
    <row r="88" spans="1:18" ht="15">
      <c r="A88" s="170">
        <f t="shared" si="1"/>
        <v>84</v>
      </c>
      <c r="B88" s="189" t="s">
        <v>234</v>
      </c>
      <c r="C88" s="190">
        <f>+('[3]50x10km'!D88)</f>
        <v>194.88156216746805</v>
      </c>
      <c r="D88" s="190">
        <f>+('[3]400x10km'!D88)</f>
        <v>187.54308723623993</v>
      </c>
      <c r="E88" s="191">
        <f>('[3]800x10km'!D88)</f>
        <v>183.94596322967917</v>
      </c>
      <c r="F88" s="192">
        <f>+('[3]50x40km'!D89)</f>
        <v>195.81665327123193</v>
      </c>
      <c r="G88" s="193">
        <f>+('[3]400x40km'!D89)</f>
        <v>188.0367149562561</v>
      </c>
      <c r="H88" s="194">
        <f>+('[3]400x90km'!D88)</f>
        <v>189.5144787055121</v>
      </c>
      <c r="I88" s="193">
        <f>+('[3]800x10km'!D88)</f>
        <v>183.94596322967917</v>
      </c>
      <c r="J88" s="193">
        <f>+('[3]800x40km'!D89)</f>
        <v>184.13723252184656</v>
      </c>
      <c r="K88" s="194">
        <f>+('[3]800x90km'!D88)</f>
        <v>185.37493948366136</v>
      </c>
      <c r="L88" s="195">
        <f>+('[3]2400x10km'!D88)</f>
        <v>179.9328372148437</v>
      </c>
      <c r="M88" s="193">
        <f>+('[3]2400x40km'!D89)</f>
        <v>179.56690794292072</v>
      </c>
      <c r="N88" s="194">
        <f>+('[3]2400x90km'!D88)</f>
        <v>180.49688154322988</v>
      </c>
      <c r="O88" s="192">
        <f>('[3]6000x10km'!D88)</f>
        <v>178.65676970382947</v>
      </c>
      <c r="P88" s="196">
        <f>+('[3]6000x40km'!D89)</f>
        <v>177.94341100228922</v>
      </c>
      <c r="Q88" s="197">
        <f>+('[3]6000x90km'!D88)</f>
        <v>178.81194344107607</v>
      </c>
      <c r="R88" s="170">
        <v>5</v>
      </c>
    </row>
    <row r="89" spans="1:18" ht="15">
      <c r="A89" s="170">
        <f t="shared" si="1"/>
        <v>85</v>
      </c>
      <c r="B89" s="189" t="s">
        <v>235</v>
      </c>
      <c r="C89" s="190">
        <f>+('[3]50x10km'!D89)</f>
        <v>195.191817254765</v>
      </c>
      <c r="D89" s="190">
        <f>+('[3]400x10km'!D89)</f>
        <v>188.09529976167343</v>
      </c>
      <c r="E89" s="191">
        <f>('[3]800x10km'!D89)</f>
        <v>184.69574297110452</v>
      </c>
      <c r="F89" s="192">
        <f>+('[3]50x40km'!D90)</f>
        <v>196.2003959280343</v>
      </c>
      <c r="G89" s="193">
        <f>+('[3]400x40km'!D90)</f>
        <v>188.632948632958</v>
      </c>
      <c r="H89" s="194">
        <f>+('[3]400x90km'!D89)</f>
        <v>190.20027410508305</v>
      </c>
      <c r="I89" s="193">
        <f>+('[3]800x10km'!D89)</f>
        <v>184.69574297110452</v>
      </c>
      <c r="J89" s="193">
        <f>+('[3]800x40km'!D90)</f>
        <v>184.90870764802273</v>
      </c>
      <c r="K89" s="194">
        <f>+('[3]800x90km'!D89)</f>
        <v>186.19455396584462</v>
      </c>
      <c r="L89" s="195">
        <f>+('[3]2400x10km'!D89)</f>
        <v>181.0968118974339</v>
      </c>
      <c r="M89" s="193">
        <f>+('[3]2400x40km'!D90)</f>
        <v>180.7176621643639</v>
      </c>
      <c r="N89" s="194">
        <f>+('[3]2400x90km'!D89)</f>
        <v>181.6391304652348</v>
      </c>
      <c r="O89" s="192">
        <f>('[3]6000x10km'!D89)</f>
        <v>180.12622444194656</v>
      </c>
      <c r="P89" s="196">
        <f>+('[3]6000x40km'!D90)</f>
        <v>179.39420379059783</v>
      </c>
      <c r="Q89" s="197">
        <f>+('[3]6000x90km'!D89)</f>
        <v>180.24278436399985</v>
      </c>
      <c r="R89" s="170">
        <v>6</v>
      </c>
    </row>
    <row r="90" spans="1:18" ht="15">
      <c r="A90" s="170">
        <f t="shared" si="1"/>
        <v>86</v>
      </c>
      <c r="B90" s="189" t="s">
        <v>236</v>
      </c>
      <c r="C90" s="190">
        <f>+('[3]50x10km'!D90)</f>
        <v>197.9737712041945</v>
      </c>
      <c r="D90" s="190">
        <f>+('[3]400x10km'!D90)</f>
        <v>190.72249268570553</v>
      </c>
      <c r="E90" s="191">
        <f>('[3]800x10km'!D90)</f>
        <v>187.22972080092154</v>
      </c>
      <c r="F90" s="192">
        <f>+('[3]50x40km'!D91)</f>
        <v>198.76649902425535</v>
      </c>
      <c r="G90" s="193">
        <f>+('[3]400x40km'!D91)</f>
        <v>191.0763527067713</v>
      </c>
      <c r="H90" s="194">
        <f>+('[3]400x90km'!D90)</f>
        <v>192.28306013340966</v>
      </c>
      <c r="I90" s="193">
        <f>+('[3]800x10km'!D90)</f>
        <v>187.22972080092154</v>
      </c>
      <c r="J90" s="193">
        <f>+('[3]800x40km'!D91)</f>
        <v>187.28510927099728</v>
      </c>
      <c r="K90" s="194">
        <f>+('[3]800x90km'!D90)</f>
        <v>188.25998246094645</v>
      </c>
      <c r="L90" s="195">
        <f>+('[3]2400x10km'!D90)</f>
        <v>183.47098408394453</v>
      </c>
      <c r="M90" s="193">
        <f>+('[3]2400x40km'!D91)</f>
        <v>182.99915052684938</v>
      </c>
      <c r="N90" s="194">
        <f>+('[3]2400x90km'!D90)</f>
        <v>183.72247755568404</v>
      </c>
      <c r="O90" s="192">
        <f>('[3]6000x10km'!D90)</f>
        <v>182.41406418169885</v>
      </c>
      <c r="P90" s="196">
        <f>+('[3]6000x40km'!D91)</f>
        <v>181.62721623593168</v>
      </c>
      <c r="Q90" s="197">
        <f>+('[3]6000x90km'!D90)</f>
        <v>182.36848768914817</v>
      </c>
      <c r="R90" s="170">
        <v>7</v>
      </c>
    </row>
    <row r="91" spans="1:18" ht="15">
      <c r="A91" s="170">
        <f t="shared" si="1"/>
        <v>87</v>
      </c>
      <c r="B91" s="189" t="s">
        <v>237</v>
      </c>
      <c r="C91" s="190">
        <f>+('[3]50x10km'!D91)</f>
        <v>197.953087531708</v>
      </c>
      <c r="D91" s="190">
        <f>+('[3]400x10km'!D91)</f>
        <v>190.7057589728136</v>
      </c>
      <c r="E91" s="191">
        <f>('[3]800x10km'!D91)</f>
        <v>187.20819934538062</v>
      </c>
      <c r="F91" s="192">
        <f>+('[3]50x40km'!D92)</f>
        <v>198.72521619565072</v>
      </c>
      <c r="G91" s="193">
        <f>+('[3]400x40km'!D92)</f>
        <v>191.04250202061016</v>
      </c>
      <c r="H91" s="194">
        <f>+('[3]400x90km'!D91)</f>
        <v>198.57269294151183</v>
      </c>
      <c r="I91" s="193">
        <f>+('[3]800x10km'!D91)</f>
        <v>187.20819934538062</v>
      </c>
      <c r="J91" s="193">
        <f>+('[3]800x40km'!D92)</f>
        <v>187.2567034922929</v>
      </c>
      <c r="K91" s="194">
        <f>+('[3]800x90km'!D91)</f>
        <v>188.2102591823607</v>
      </c>
      <c r="L91" s="195">
        <f>+('[3]2400x10km'!D91)</f>
        <v>183.46131931221186</v>
      </c>
      <c r="M91" s="193">
        <f>+('[3]2400x40km'!D92)</f>
        <v>182.98113245448857</v>
      </c>
      <c r="N91" s="194">
        <f>+('[3]2400x90km'!D91)</f>
        <v>183.68871296490778</v>
      </c>
      <c r="O91" s="192">
        <f>('[3]6000x10km'!D91)</f>
        <v>182.40867415973415</v>
      </c>
      <c r="P91" s="196">
        <f>+('[3]6000x40km'!D92)</f>
        <v>181.6169640541469</v>
      </c>
      <c r="Q91" s="197">
        <f>+('[3]6000x90km'!D91)</f>
        <v>182.3489575328726</v>
      </c>
      <c r="R91" s="170">
        <v>8</v>
      </c>
    </row>
    <row r="92" spans="1:18" ht="15">
      <c r="A92" s="170">
        <f t="shared" si="1"/>
        <v>88</v>
      </c>
      <c r="B92" s="189" t="s">
        <v>238</v>
      </c>
      <c r="C92" s="190">
        <f>+('[3]50x10km'!D92)</f>
        <v>198.7804344311666</v>
      </c>
      <c r="D92" s="190">
        <f>+('[3]400x10km'!D92)</f>
        <v>191.91895315747811</v>
      </c>
      <c r="E92" s="191">
        <f>('[3]800x10km'!D92)</f>
        <v>188.72928028377223</v>
      </c>
      <c r="F92" s="192">
        <f>+('[3]50x40km'!D93)</f>
        <v>199.80982869262752</v>
      </c>
      <c r="G92" s="193">
        <f>+('[3]400x40km'!D93)</f>
        <v>192.4296108194405</v>
      </c>
      <c r="H92" s="194">
        <f>+('[3]400x90km'!D92)</f>
        <v>193.9657988453199</v>
      </c>
      <c r="I92" s="193">
        <f>+('[3]800x10km'!D92)</f>
        <v>188.72928028377223</v>
      </c>
      <c r="J92" s="193">
        <f>+('[3]800x40km'!D93)</f>
        <v>188.89649162659208</v>
      </c>
      <c r="K92" s="194">
        <f>+('[3]800x90km'!D92)</f>
        <v>190.1123111906806</v>
      </c>
      <c r="L92" s="195">
        <f>+('[3]2400x10km'!D92)</f>
        <v>185.62244631313652</v>
      </c>
      <c r="M92" s="193">
        <f>+('[3]2400x40km'!D93)</f>
        <v>185.1809388889384</v>
      </c>
      <c r="N92" s="194">
        <f>+('[3]2400x90km'!D92)</f>
        <v>185.99979144420956</v>
      </c>
      <c r="O92" s="192">
        <f>('[3]6000x10km'!D92)</f>
        <v>185.05517494438524</v>
      </c>
      <c r="P92" s="196">
        <f>+('[3]6000x40km'!D93)</f>
        <v>184.26508079600032</v>
      </c>
      <c r="Q92" s="197">
        <f>+('[3]6000x90km'!D92)</f>
        <v>185.0389795840878</v>
      </c>
      <c r="R92" s="170">
        <v>9</v>
      </c>
    </row>
    <row r="93" spans="1:18" ht="15">
      <c r="A93" s="170">
        <f t="shared" si="1"/>
        <v>89</v>
      </c>
      <c r="B93" s="189" t="s">
        <v>239</v>
      </c>
      <c r="C93" s="190">
        <f>+('[3]50x10km'!D93)</f>
        <v>198.6976997412207</v>
      </c>
      <c r="D93" s="190">
        <f>+('[3]400x10km'!D93)</f>
        <v>192.28709484110044</v>
      </c>
      <c r="E93" s="191">
        <f>('[3]800x10km'!D93)</f>
        <v>189.45129040514473</v>
      </c>
      <c r="F93" s="192">
        <f>+('[3]50x40km'!D94)</f>
        <v>199.6944244217554</v>
      </c>
      <c r="G93" s="193">
        <f>+('[3]400x40km'!D94)</f>
        <v>192.7381136637728</v>
      </c>
      <c r="H93" s="194">
        <f>+('[3]400x90km'!D93)</f>
        <v>194.1499476100195</v>
      </c>
      <c r="I93" s="193">
        <f>+('[3]800x10km'!D93)</f>
        <v>189.45129040514473</v>
      </c>
      <c r="J93" s="193">
        <f>+('[3]800x40km'!D94)</f>
        <v>189.5433686779967</v>
      </c>
      <c r="K93" s="194">
        <f>+('[3]800x90km'!D93)</f>
        <v>190.60407987999056</v>
      </c>
      <c r="L93" s="195">
        <f>+('[3]2400x10km'!D93)</f>
        <v>187.06795999837487</v>
      </c>
      <c r="M93" s="193">
        <f>+('[3]2400x40km'!D94)</f>
        <v>186.54190395459088</v>
      </c>
      <c r="N93" s="194">
        <f>+('[3]2400x90km'!D93)</f>
        <v>187.18155212137816</v>
      </c>
      <c r="O93" s="192">
        <f>('[3]6000x10km'!D93)</f>
        <v>187.03825385888533</v>
      </c>
      <c r="P93" s="196">
        <f>+('[3]6000x40km'!D94)</f>
        <v>186.1828931843343</v>
      </c>
      <c r="Q93" s="197">
        <f>+('[3]6000x90km'!D93)</f>
        <v>186.8234191258951</v>
      </c>
      <c r="R93" s="170">
        <v>10</v>
      </c>
    </row>
    <row r="94" spans="1:18" ht="15">
      <c r="A94" s="170">
        <f t="shared" si="1"/>
        <v>90</v>
      </c>
      <c r="B94" s="189" t="s">
        <v>240</v>
      </c>
      <c r="C94" s="190">
        <f>+('[3]50x10km'!D94)</f>
        <v>198.4701793438696</v>
      </c>
      <c r="D94" s="190">
        <f>+('[3]400x10km'!D94)</f>
        <v>191.93568687037003</v>
      </c>
      <c r="E94" s="191">
        <f>('[3]800x10km'!D94)</f>
        <v>189.0069764843001</v>
      </c>
      <c r="F94" s="192">
        <f>+('[3]50x40km'!D95)</f>
        <v>199.51428116966235</v>
      </c>
      <c r="G94" s="193">
        <f>+('[3]400x40km'!D95)</f>
        <v>192.43653482342805</v>
      </c>
      <c r="H94" s="194">
        <f>+('[3]400x90km'!D94)</f>
        <v>193.94039901570616</v>
      </c>
      <c r="I94" s="193">
        <f>+('[3]800x10km'!D94)</f>
        <v>189.0069764843001</v>
      </c>
      <c r="J94" s="193">
        <f>+('[3]800x40km'!D95)</f>
        <v>189.14245984673698</v>
      </c>
      <c r="K94" s="194">
        <f>+('[3]800x90km'!D94)</f>
        <v>190.29262637676092</v>
      </c>
      <c r="L94" s="195">
        <f>+('[3]2400x10km'!D94)</f>
        <v>186.41243635041792</v>
      </c>
      <c r="M94" s="193">
        <f>+('[3]2400x40km'!D95)</f>
        <v>185.92768788789158</v>
      </c>
      <c r="N94" s="194">
        <f>+('[3]2400x90km'!D94)</f>
        <v>186.65353139328153</v>
      </c>
      <c r="O94" s="192">
        <f>('[3]6000x10km'!D94)</f>
        <v>186.22975056418542</v>
      </c>
      <c r="P94" s="196">
        <f>+('[3]6000x40km'!D95)</f>
        <v>185.40045539578173</v>
      </c>
      <c r="Q94" s="197">
        <f>+('[3]6000x90km'!D94)</f>
        <v>186.09771963481447</v>
      </c>
      <c r="R94" s="170">
        <v>11</v>
      </c>
    </row>
    <row r="95" spans="1:18" ht="15">
      <c r="A95" s="170">
        <f t="shared" si="1"/>
        <v>91</v>
      </c>
      <c r="B95" s="189" t="s">
        <v>241</v>
      </c>
      <c r="C95" s="190">
        <f>+('[3]50x10km'!D95)</f>
        <v>198.28402629149144</v>
      </c>
      <c r="D95" s="190">
        <f>+('[3]400x10km'!D95)</f>
        <v>191.6344800383154</v>
      </c>
      <c r="E95" s="191">
        <f>('[3]800x10km'!D95)</f>
        <v>188.61125939854787</v>
      </c>
      <c r="F95" s="192">
        <f>+('[3]50x40km'!D96)</f>
        <v>199.26658419803445</v>
      </c>
      <c r="G95" s="193">
        <f>+('[3]400x40km'!D96)</f>
        <v>192.09648929426385</v>
      </c>
      <c r="H95" s="194">
        <f>+('[3]400x90km'!D95)</f>
        <v>193.52130182707947</v>
      </c>
      <c r="I95" s="193">
        <f>+('[3]800x10km'!D95)</f>
        <v>188.61125939854787</v>
      </c>
      <c r="J95" s="193">
        <f>+('[3]800x40km'!D96)</f>
        <v>188.72541136848608</v>
      </c>
      <c r="K95" s="194">
        <f>+('[3]800x90km'!D95)</f>
        <v>189.82271407364252</v>
      </c>
      <c r="L95" s="195">
        <f>+('[3]2400x10km'!D95)</f>
        <v>185.83255004645602</v>
      </c>
      <c r="M95" s="193">
        <f>+('[3]2400x40km'!D96)</f>
        <v>185.34230073696955</v>
      </c>
      <c r="N95" s="194">
        <f>+('[3]2400x90km'!D95)</f>
        <v>186.0500791325997</v>
      </c>
      <c r="O95" s="192">
        <f>('[3]6000x10km'!D95)</f>
        <v>185.50658928392602</v>
      </c>
      <c r="P95" s="196">
        <f>+('[3]6000x40km'!D96)</f>
        <v>184.68105761862913</v>
      </c>
      <c r="Q95" s="197">
        <f>+('[3]6000x90km'!D95)</f>
        <v>185.37613175558135</v>
      </c>
      <c r="R95" s="170">
        <v>12</v>
      </c>
    </row>
    <row r="96" spans="1:18" ht="15">
      <c r="A96" s="170">
        <f t="shared" si="1"/>
        <v>92</v>
      </c>
      <c r="B96" s="189" t="s">
        <v>242</v>
      </c>
      <c r="C96" s="190">
        <f>+('[3]50x10km'!D96)</f>
        <v>198.7980155527801</v>
      </c>
      <c r="D96" s="190">
        <f>+('[3]400x10km'!D96)</f>
        <v>192.22015998953276</v>
      </c>
      <c r="E96" s="191">
        <f>('[3]800x10km'!D96)</f>
        <v>189.24996065976202</v>
      </c>
      <c r="F96" s="192">
        <f>+('[3]50x40km'!D97)</f>
        <v>199.87550591995313</v>
      </c>
      <c r="G96" s="193">
        <f>+('[3]400x40km'!D97)</f>
        <v>192.7488843366422</v>
      </c>
      <c r="H96" s="194">
        <f>+('[3]400x90km'!D96)</f>
        <v>194.32139645991225</v>
      </c>
      <c r="I96" s="193">
        <f>+('[3]800x10km'!D96)</f>
        <v>189.24996065976202</v>
      </c>
      <c r="J96" s="193">
        <f>+('[3]800x40km'!D97)</f>
        <v>189.41941618910482</v>
      </c>
      <c r="K96" s="194">
        <f>+('[3]800x90km'!D96)</f>
        <v>190.63140036273</v>
      </c>
      <c r="L96" s="195">
        <f>+('[3]2400x10km'!D96)</f>
        <v>186.60152971040552</v>
      </c>
      <c r="M96" s="193">
        <f>+('[3]2400x40km'!D97)</f>
        <v>186.13669752727688</v>
      </c>
      <c r="N96" s="194">
        <f>+('[3]2400x90km'!D96)</f>
        <v>186.90856181297448</v>
      </c>
      <c r="O96" s="192">
        <f>('[3]6000x10km'!D96)</f>
        <v>186.37573032572843</v>
      </c>
      <c r="P96" s="196">
        <f>+('[3]6000x40km'!D97)</f>
        <v>185.5596914107367</v>
      </c>
      <c r="Q96" s="197">
        <f>+('[3]6000x90km'!D96)</f>
        <v>186.2889095857224</v>
      </c>
      <c r="R96" s="170">
        <v>1</v>
      </c>
    </row>
    <row r="97" spans="1:18" ht="15">
      <c r="A97" s="170">
        <f t="shared" si="1"/>
        <v>93</v>
      </c>
      <c r="B97" s="189" t="s">
        <v>243</v>
      </c>
      <c r="C97" s="190">
        <f>+('[3]50x10km'!D98)</f>
        <v>199.09699727380965</v>
      </c>
      <c r="D97" s="190">
        <f>+('[3]400x10km'!D98)</f>
        <v>192.8606287383818</v>
      </c>
      <c r="E97" s="191">
        <f>('[3]800x10km'!D98)</f>
        <v>190.15529664165356</v>
      </c>
      <c r="F97" s="192">
        <f>+('[3]50x40km'!D99)</f>
        <v>200.23592608164802</v>
      </c>
      <c r="G97" s="193">
        <f>+('[3]400x40km'!D99)</f>
        <v>193.40860889742635</v>
      </c>
      <c r="H97" s="194">
        <f>+('[3]400x90km'!D98)</f>
        <v>195.02731732244314</v>
      </c>
      <c r="I97" s="193">
        <f>+('[3]800x10km'!D98)</f>
        <v>190.15529664165356</v>
      </c>
      <c r="J97" s="193">
        <f>+('[3]800x40km'!D99)</f>
        <v>190.32138879525553</v>
      </c>
      <c r="K97" s="194">
        <f>+('[3]800x90km'!D98)</f>
        <v>191.53312514823057</v>
      </c>
      <c r="L97" s="195">
        <f>+('[3]2400x10km'!D98)</f>
        <v>188.0598274979706</v>
      </c>
      <c r="M97" s="193">
        <f>+('[3]2400x40km'!D99)</f>
        <v>187.56230122924072</v>
      </c>
      <c r="N97" s="194">
        <f>+('[3]2400x90km'!D98)</f>
        <v>188.2794360565954</v>
      </c>
      <c r="O97" s="192">
        <f>('[3]6000x10km'!D98)</f>
        <v>188.2468163115317</v>
      </c>
      <c r="P97" s="196">
        <f>+('[3]6000x40km'!D99)</f>
        <v>187.3983935015689</v>
      </c>
      <c r="Q97" s="197">
        <f>+('[3]6000x90km'!D98)</f>
        <v>188.07340405051139</v>
      </c>
      <c r="R97" s="170">
        <v>2</v>
      </c>
    </row>
    <row r="98" spans="1:18" ht="15">
      <c r="A98" s="170">
        <f t="shared" si="1"/>
        <v>94</v>
      </c>
      <c r="B98" s="189" t="s">
        <v>244</v>
      </c>
      <c r="C98" s="190">
        <f>+('[3]50x10km'!D99)</f>
        <v>198.8073264022239</v>
      </c>
      <c r="D98" s="190">
        <f>+('[3]400x10km'!D99)</f>
        <v>192.37504458892764</v>
      </c>
      <c r="E98" s="191">
        <f>('[3]800x10km'!D99)</f>
        <v>189.51607246410927</v>
      </c>
      <c r="F98" s="192">
        <f>+('[3]50x40km'!D100)</f>
        <v>200.0003389447068</v>
      </c>
      <c r="G98" s="193">
        <f>+('[3]400x40km'!D100)</f>
        <v>192.98829429977394</v>
      </c>
      <c r="H98" s="194">
        <f>+('[3]400x90km'!D99)</f>
        <v>194.73503685730884</v>
      </c>
      <c r="I98" s="193">
        <f>+('[3]800x10km'!D99)</f>
        <v>189.51607246410927</v>
      </c>
      <c r="J98" s="193">
        <f>+('[3]800x40km'!D100)</f>
        <v>189.75022562631767</v>
      </c>
      <c r="K98" s="194">
        <f>+('[3]800x90km'!D99)</f>
        <v>191.1011284347403</v>
      </c>
      <c r="L98" s="195">
        <f>+('[3]2400x10km'!D99)</f>
        <v>187.10894665553056</v>
      </c>
      <c r="M98" s="193">
        <f>+('[3]2400x40km'!D100)</f>
        <v>186.67029666319195</v>
      </c>
      <c r="N98" s="194">
        <f>+('[3]2400x90km'!D99)</f>
        <v>187.50984768268438</v>
      </c>
      <c r="O98" s="192">
        <f>('[3]6000x10km'!D99)</f>
        <v>187.05911085288284</v>
      </c>
      <c r="P98" s="196">
        <f>+('[3]6000x40km'!D100)</f>
        <v>186.25204489527175</v>
      </c>
      <c r="Q98" s="197">
        <f>+('[3]6000x90km'!D99)</f>
        <v>187.01263152454013</v>
      </c>
      <c r="R98" s="170">
        <v>3</v>
      </c>
    </row>
    <row r="99" spans="1:18" ht="15">
      <c r="A99" s="170">
        <f t="shared" si="1"/>
        <v>95</v>
      </c>
      <c r="B99" s="189" t="s">
        <v>245</v>
      </c>
      <c r="C99" s="190">
        <f>+('[3]50x10km'!D100)</f>
        <v>199.25217809787335</v>
      </c>
      <c r="D99" s="190">
        <f>+('[3]400x10km'!D100)</f>
        <v>193.78156419424312</v>
      </c>
      <c r="E99" s="191">
        <f>('[3]800x10km'!D100)</f>
        <v>191.68387619665077</v>
      </c>
      <c r="F99" s="192">
        <f>+('[3]50x40km'!D101)</f>
        <v>200.58883748997434</v>
      </c>
      <c r="G99" s="193">
        <f>+('[3]400x40km'!D101)</f>
        <v>194.43476156898444</v>
      </c>
      <c r="H99" s="194">
        <f>+('[3]400x90km'!D100)</f>
        <v>196.2536244913762</v>
      </c>
      <c r="I99" s="193">
        <f>+('[3]800x10km'!D100)</f>
        <v>191.68387619665077</v>
      </c>
      <c r="J99" s="193">
        <f>+('[3]800x40km'!D101)</f>
        <v>191.88950306110632</v>
      </c>
      <c r="K99" s="194">
        <f>+('[3]800x90km'!D100)</f>
        <v>193.19002393541479</v>
      </c>
      <c r="L99" s="195">
        <f>+('[3]2400x10km'!D100)</f>
        <v>190.8241138408161</v>
      </c>
      <c r="M99" s="193">
        <f>+('[3]2400x40km'!D101)</f>
        <v>190.28882844438587</v>
      </c>
      <c r="N99" s="194">
        <f>+('[3]2400x90km'!D100)</f>
        <v>190.94062949909144</v>
      </c>
      <c r="O99" s="192">
        <f>('[3]6000x10km'!D100)</f>
        <v>191.94040033255715</v>
      </c>
      <c r="P99" s="196">
        <f>+('[3]6000x40km'!D101)</f>
        <v>191.03472401485436</v>
      </c>
      <c r="Q99" s="197">
        <f>+('[3]6000x90km'!D100)</f>
        <v>191.62468598528474</v>
      </c>
      <c r="R99" s="170">
        <v>4</v>
      </c>
    </row>
    <row r="100" spans="1:18" ht="15">
      <c r="A100" s="170">
        <f t="shared" si="1"/>
        <v>96</v>
      </c>
      <c r="B100" s="189" t="s">
        <v>246</v>
      </c>
      <c r="C100" s="190">
        <f>+('[3]50x10km'!D101)</f>
        <v>205.9973712505117</v>
      </c>
      <c r="D100" s="190">
        <f>+('[3]400x10km'!D101)</f>
        <v>200.0690417156238</v>
      </c>
      <c r="E100" s="191">
        <f>('[3]800x10km'!D101)</f>
        <v>197.687024994458</v>
      </c>
      <c r="F100" s="192">
        <f>+('[3]50x40km'!D102)</f>
        <v>207.5954429770909</v>
      </c>
      <c r="G100" s="193">
        <f>+('[3]400x40km'!D102)</f>
        <v>200.94270956999875</v>
      </c>
      <c r="H100" s="194">
        <f>+('[3]400x90km'!D101)</f>
        <v>203.2365860388241</v>
      </c>
      <c r="I100" s="193">
        <f>+('[3]800x10km'!D101)</f>
        <v>197.687024994458</v>
      </c>
      <c r="J100" s="193">
        <f>+('[3]800x40km'!D102)</f>
        <v>198.0831344382988</v>
      </c>
      <c r="K100" s="194">
        <f>+('[3]800x90km'!D101)</f>
        <v>199.8176190841516</v>
      </c>
      <c r="L100" s="195">
        <f>+('[3]2400x10km'!D101)</f>
        <v>196.36110140121903</v>
      </c>
      <c r="M100" s="193">
        <f>+('[3]2400x40km'!D102)</f>
        <v>195.9451396454566</v>
      </c>
      <c r="N100" s="194">
        <f>+('[3]2400x90km'!D101)</f>
        <v>196.92471853735287</v>
      </c>
      <c r="O100" s="192">
        <f>('[3]6000x10km'!D101)</f>
        <v>197.19059832590267</v>
      </c>
      <c r="P100" s="196">
        <f>+('[3]6000x40km'!D102)</f>
        <v>196.34065545234841</v>
      </c>
      <c r="Q100" s="197">
        <f>+('[3]6000x90km'!D101)</f>
        <v>197.14679762087266</v>
      </c>
      <c r="R100" s="170">
        <v>5</v>
      </c>
    </row>
    <row r="101" spans="1:18" ht="15">
      <c r="A101" s="170">
        <f t="shared" si="1"/>
        <v>97</v>
      </c>
      <c r="B101" s="189" t="s">
        <v>247</v>
      </c>
      <c r="C101" s="190">
        <f>+('[3]50x10km'!D102)</f>
        <v>206.10082513322087</v>
      </c>
      <c r="D101" s="190">
        <f>+('[3]400x10km'!D102)</f>
        <v>200.2113681042569</v>
      </c>
      <c r="E101" s="191">
        <f>('[3]800x10km'!D102)</f>
        <v>197.85377912773043</v>
      </c>
      <c r="F101" s="192">
        <f>+('[3]50x40km'!D103)</f>
        <v>207.701504118423</v>
      </c>
      <c r="G101" s="193">
        <f>+('[3]400x40km'!D103)</f>
        <v>201.07973520806132</v>
      </c>
      <c r="H101" s="194">
        <f>+('[3]400x90km'!D102)</f>
        <v>203.37001842508104</v>
      </c>
      <c r="I101" s="193">
        <f>+('[3]800x10km'!D102)</f>
        <v>197.85377912773043</v>
      </c>
      <c r="J101" s="193">
        <f>+('[3]800x40km'!D103)</f>
        <v>198.2453085959949</v>
      </c>
      <c r="K101" s="194">
        <f>+('[3]800x90km'!D102)</f>
        <v>199.91604871507343</v>
      </c>
      <c r="L101" s="195">
        <f>+('[3]2400x10km'!D102)</f>
        <v>196.5883030184392</v>
      </c>
      <c r="M101" s="193">
        <f>+('[3]2400x40km'!D103)</f>
        <v>196.16443245337965</v>
      </c>
      <c r="N101" s="194">
        <f>+('[3]2400x90km'!D102)</f>
        <v>197.13329856392681</v>
      </c>
      <c r="O101" s="192">
        <f>('[3]6000x10km'!D102)</f>
        <v>197.4605313846865</v>
      </c>
      <c r="P101" s="196">
        <f>+('[3]6000x40km'!D103)</f>
        <v>196.60523105025692</v>
      </c>
      <c r="Q101" s="197">
        <f>+('[3]6000x90km'!D102)</f>
        <v>197.402107778521</v>
      </c>
      <c r="R101" s="170">
        <v>6</v>
      </c>
    </row>
    <row r="102" spans="1:18" ht="15">
      <c r="A102" s="170">
        <f t="shared" si="1"/>
        <v>98</v>
      </c>
      <c r="B102" s="189" t="s">
        <v>248</v>
      </c>
      <c r="C102" s="190">
        <f>+('[3]50x10km'!D103)</f>
        <v>211.58698453328844</v>
      </c>
      <c r="D102" s="190">
        <f>+('[3]400x10km'!D103)</f>
        <v>205.51428190191672</v>
      </c>
      <c r="E102" s="191">
        <f>('[3]800x10km'!D103)</f>
        <v>203.07596273471185</v>
      </c>
      <c r="F102" s="192">
        <f>+('[3]50x40km'!D104)</f>
        <v>212.96983320069833</v>
      </c>
      <c r="G102" s="193">
        <f>+('[3]400x40km'!D104)</f>
        <v>206.19664204065444</v>
      </c>
      <c r="H102" s="194">
        <f>+('[3]400x90km'!D103)</f>
        <v>208.11322206035842</v>
      </c>
      <c r="I102" s="193">
        <f>+('[3]800x10km'!D103)</f>
        <v>203.07596273471185</v>
      </c>
      <c r="J102" s="193">
        <f>+('[3]800x40km'!D104)</f>
        <v>203.3030747571323</v>
      </c>
      <c r="K102" s="194">
        <f>+('[3]800x90km'!D103)</f>
        <v>204.69918194659166</v>
      </c>
      <c r="L102" s="195">
        <f>+('[3]2400x10km'!D103)</f>
        <v>201.7394685733034</v>
      </c>
      <c r="M102" s="193">
        <f>+('[3]2400x40km'!D104)</f>
        <v>201.19734271053758</v>
      </c>
      <c r="N102" s="194">
        <f>+('[3]2400x90km'!D103)</f>
        <v>201.94286628013526</v>
      </c>
      <c r="O102" s="192">
        <f>('[3]6000x10km'!D103)</f>
        <v>202.60658020618462</v>
      </c>
      <c r="P102" s="196">
        <f>+('[3]6000x40km'!D104)</f>
        <v>201.67105630930223</v>
      </c>
      <c r="Q102" s="197">
        <f>+('[3]6000x90km'!D103)</f>
        <v>202.34524186305478</v>
      </c>
      <c r="R102" s="170">
        <v>7</v>
      </c>
    </row>
    <row r="103" spans="1:18" ht="15">
      <c r="A103" s="170">
        <f t="shared" si="1"/>
        <v>99</v>
      </c>
      <c r="B103" s="189" t="s">
        <v>249</v>
      </c>
      <c r="C103" s="190">
        <f>+('[3]50x10km'!D104)</f>
        <v>211.60457169334902</v>
      </c>
      <c r="D103" s="190">
        <f>+('[3]400x10km'!D104)</f>
        <v>205.51930518622143</v>
      </c>
      <c r="E103" s="191">
        <f>('[3]800x10km'!D104)</f>
        <v>203.0704042636027</v>
      </c>
      <c r="F103" s="192">
        <f>+('[3]50x40km'!D105)</f>
        <v>213.0345961985029</v>
      </c>
      <c r="G103" s="193">
        <f>+('[3]400x40km'!D105)</f>
        <v>206.24052103711264</v>
      </c>
      <c r="H103" s="194">
        <f>+('[3]400x90km'!D104)</f>
        <v>208.23712356188275</v>
      </c>
      <c r="I103" s="193">
        <f>+('[3]800x10km'!D104)</f>
        <v>203.0704042636027</v>
      </c>
      <c r="J103" s="193">
        <f>+('[3]800x40km'!D105)</f>
        <v>203.3315036931428</v>
      </c>
      <c r="K103" s="194">
        <f>+('[3]800x90km'!D104)</f>
        <v>204.79815840879638</v>
      </c>
      <c r="L103" s="195">
        <f>+('[3]2400x10km'!D104)</f>
        <v>201.71338246169663</v>
      </c>
      <c r="M103" s="193">
        <f>+('[3]2400x40km'!D105)</f>
        <v>201.19333370125202</v>
      </c>
      <c r="N103" s="194">
        <f>+('[3]2400x90km'!D104)</f>
        <v>201.98853811354027</v>
      </c>
      <c r="O103" s="192">
        <f>('[3]6000x10km'!D104)</f>
        <v>202.56541541472006</v>
      </c>
      <c r="P103" s="196">
        <f>+('[3]6000x40km'!D105)</f>
        <v>201.64243582761273</v>
      </c>
      <c r="Q103" s="197">
        <f>+('[3]6000x90km'!D104)</f>
        <v>202.34647723478534</v>
      </c>
      <c r="R103" s="170">
        <v>8</v>
      </c>
    </row>
    <row r="104" spans="1:18" ht="15">
      <c r="A104" s="170">
        <f t="shared" si="1"/>
        <v>100</v>
      </c>
      <c r="B104" s="189" t="s">
        <v>250</v>
      </c>
      <c r="C104" s="190">
        <f>+('[3]50x10km'!D105)</f>
        <v>211.8114794587674</v>
      </c>
      <c r="D104" s="190">
        <f>+('[3]400x10km'!D105)</f>
        <v>205.8709350875503</v>
      </c>
      <c r="E104" s="191">
        <f>('[3]800x10km'!D105)</f>
        <v>203.53731583676552</v>
      </c>
      <c r="F104" s="192">
        <f>+('[3]50x40km'!D106)</f>
        <v>213.2852008421814</v>
      </c>
      <c r="G104" s="193">
        <f>+('[3]400x40km'!D106)</f>
        <v>206.62003586612846</v>
      </c>
      <c r="H104" s="194">
        <f>+('[3]400x90km'!D105)</f>
        <v>208.66919033642915</v>
      </c>
      <c r="I104" s="193">
        <f>+('[3]800x10km'!D105)</f>
        <v>203.53731583676552</v>
      </c>
      <c r="J104" s="193">
        <f>+('[3]800x40km'!D106)</f>
        <v>203.81738005404918</v>
      </c>
      <c r="K104" s="194">
        <f>+('[3]800x90km'!D105)</f>
        <v>205.3078051644583</v>
      </c>
      <c r="L104" s="195">
        <f>+('[3]2400x10km'!D105)</f>
        <v>202.42822606846906</v>
      </c>
      <c r="M104" s="193">
        <f>+('[3]2400x40km'!D106)</f>
        <v>201.90974366059095</v>
      </c>
      <c r="N104" s="194">
        <f>+('[3]2400x90km'!D105)</f>
        <v>202.7002275490402</v>
      </c>
      <c r="O104" s="192">
        <f>('[3]6000x10km'!D105)</f>
        <v>203.46879138478332</v>
      </c>
      <c r="P104" s="196">
        <f>+('[3]6000x40km'!D106)</f>
        <v>202.53556963789333</v>
      </c>
      <c r="Q104" s="197">
        <f>+('[3]6000x90km'!D105)</f>
        <v>203.2330623467481</v>
      </c>
      <c r="R104" s="170">
        <v>9</v>
      </c>
    </row>
    <row r="105" spans="1:18" ht="15">
      <c r="A105" s="170">
        <f t="shared" si="1"/>
        <v>101</v>
      </c>
      <c r="B105" s="189" t="s">
        <v>251</v>
      </c>
      <c r="C105" s="190">
        <f>+('[3]50x10km'!D106)</f>
        <v>212.91843600375557</v>
      </c>
      <c r="D105" s="190">
        <f>+('[3]400x10km'!D106)</f>
        <v>207.15187258524836</v>
      </c>
      <c r="E105" s="191">
        <f>('[3]800x10km'!D106)</f>
        <v>204.96862214735387</v>
      </c>
      <c r="F105" s="192">
        <f>+('[3]50x40km'!D107)</f>
        <v>214.5335310897186</v>
      </c>
      <c r="G105" s="193">
        <f>+('[3]400x40km'!D107)</f>
        <v>207.99645070239697</v>
      </c>
      <c r="H105" s="194">
        <f>+('[3]400x90km'!D106)</f>
        <v>210.2449632788923</v>
      </c>
      <c r="I105" s="193">
        <f>+('[3]800x10km'!D106)</f>
        <v>204.96862214735387</v>
      </c>
      <c r="J105" s="193">
        <f>+('[3]800x40km'!D107)</f>
        <v>205.31119141896352</v>
      </c>
      <c r="K105" s="194">
        <f>+('[3]800x90km'!D106)</f>
        <v>206.9537673259845</v>
      </c>
      <c r="L105" s="195">
        <f>+('[3]2400x10km'!D106)</f>
        <v>204.17852000853557</v>
      </c>
      <c r="M105" s="193">
        <f>+('[3]2400x40km'!D107)</f>
        <v>203.6757122509033</v>
      </c>
      <c r="N105" s="194">
        <f>+('[3]2400x90km'!D106)</f>
        <v>204.5306970925949</v>
      </c>
      <c r="O105" s="192">
        <f>('[3]6000x10km'!D106)</f>
        <v>205.46854546194015</v>
      </c>
      <c r="P105" s="196">
        <f>+('[3]6000x40km'!D107)</f>
        <v>204.53375990913278</v>
      </c>
      <c r="Q105" s="197">
        <f>+('[3]6000x90km'!D106)</f>
        <v>205.25083617332388</v>
      </c>
      <c r="R105" s="170">
        <v>10</v>
      </c>
    </row>
    <row r="106" spans="1:18" ht="15">
      <c r="A106" s="170">
        <f t="shared" si="1"/>
        <v>102</v>
      </c>
      <c r="B106" s="189" t="s">
        <v>252</v>
      </c>
      <c r="C106" s="190">
        <f>+('[3]50x10km'!D107)</f>
        <v>214.08746487836925</v>
      </c>
      <c r="D106" s="190">
        <f>+('[3]400x10km'!D107)</f>
        <v>210.75021857551383</v>
      </c>
      <c r="E106" s="191">
        <f>('[3]800x10km'!D107)</f>
        <v>210.47845663423018</v>
      </c>
      <c r="F106" s="192">
        <f>+('[3]50x40km'!D108)</f>
        <v>216.30653547888983</v>
      </c>
      <c r="G106" s="193">
        <f>+('[3]400x40km'!D108)</f>
        <v>211.8893644758923</v>
      </c>
      <c r="H106" s="194">
        <f>+('[3]400x90km'!D107)</f>
        <v>214.74989479585372</v>
      </c>
      <c r="I106" s="193">
        <f>+('[3]800x10km'!D107)</f>
        <v>210.47845663423018</v>
      </c>
      <c r="J106" s="193">
        <f>+('[3]800x40km'!D108)</f>
        <v>210.9181529348488</v>
      </c>
      <c r="K106" s="194">
        <f>+('[3]800x90km'!D107)</f>
        <v>212.80923670326783</v>
      </c>
      <c r="L106" s="195">
        <f>+('[3]2400x10km'!D107)</f>
        <v>213.60317968581717</v>
      </c>
      <c r="M106" s="193">
        <f>+('[3]2400x40km'!D108)</f>
        <v>212.96097865731053</v>
      </c>
      <c r="N106" s="194">
        <f>+('[3]2400x90km'!D107)</f>
        <v>213.58954341914563</v>
      </c>
      <c r="O106" s="192">
        <f>('[3]6000x10km'!D107)</f>
        <v>217.8368782154154</v>
      </c>
      <c r="P106" s="196">
        <f>+('[3]6000x40km'!D108)</f>
        <v>216.71385039913915</v>
      </c>
      <c r="Q106" s="197">
        <f>+('[3]6000x90km'!D107)</f>
        <v>217.14808362444907</v>
      </c>
      <c r="R106" s="170">
        <v>11</v>
      </c>
    </row>
    <row r="107" spans="1:18" ht="15">
      <c r="A107" s="170">
        <f t="shared" si="1"/>
        <v>103</v>
      </c>
      <c r="B107" s="189" t="s">
        <v>253</v>
      </c>
      <c r="C107" s="190">
        <f>+('[3]50x10km'!D108)</f>
        <v>214.42162091951994</v>
      </c>
      <c r="D107" s="190">
        <f>+('[3]400x10km'!D108)</f>
        <v>211.94157416977814</v>
      </c>
      <c r="E107" s="191">
        <f>('[3]800x10km'!D108)</f>
        <v>212.32942751355407</v>
      </c>
      <c r="F107" s="192">
        <f>+('[3]50x40km'!D109)</f>
        <v>216.86312182234064</v>
      </c>
      <c r="G107" s="193">
        <f>+('[3]400x40km'!D109)</f>
        <v>213.18879861662</v>
      </c>
      <c r="H107" s="194">
        <f>+('[3]400x90km'!D108)</f>
        <v>216.26975321455208</v>
      </c>
      <c r="I107" s="193">
        <f>+('[3]800x10km'!D108)</f>
        <v>212.32942751355407</v>
      </c>
      <c r="J107" s="193">
        <f>+('[3]800x40km'!D109)</f>
        <v>212.81707663791246</v>
      </c>
      <c r="K107" s="194">
        <f>+('[3]800x90km'!D108)</f>
        <v>214.80353039200074</v>
      </c>
      <c r="L107" s="195">
        <f>+('[3]2400x10km'!D108)</f>
        <v>216.8370160375844</v>
      </c>
      <c r="M107" s="193">
        <f>+('[3]2400x40km'!D109)</f>
        <v>216.14733923751544</v>
      </c>
      <c r="N107" s="194">
        <f>+('[3]2400x90km'!D108)</f>
        <v>216.70278012613056</v>
      </c>
      <c r="O107" s="192">
        <f>('[3]6000x10km'!D108)</f>
        <v>222.09957110204343</v>
      </c>
      <c r="P107" s="196">
        <f>+('[3]6000x40km'!D109)</f>
        <v>220.91122974432304</v>
      </c>
      <c r="Q107" s="197">
        <f>+('[3]6000x90km'!D108)</f>
        <v>221.2499295604738</v>
      </c>
      <c r="R107" s="170">
        <v>12</v>
      </c>
    </row>
    <row r="108" spans="1:18" ht="15">
      <c r="A108" s="170">
        <f t="shared" si="1"/>
        <v>104</v>
      </c>
      <c r="B108" s="189" t="s">
        <v>254</v>
      </c>
      <c r="C108" s="190">
        <f>+('[3]50x10km'!D109)</f>
        <v>216.0427432615727</v>
      </c>
      <c r="D108" s="190">
        <f>+('[3]400x10km'!D109)</f>
        <v>215.79192158932932</v>
      </c>
      <c r="E108" s="191">
        <f>('[3]800x10km'!D109)</f>
        <v>217.92680792039843</v>
      </c>
      <c r="F108" s="192">
        <f>+('[3]50x40km'!D110)</f>
        <v>218.94</v>
      </c>
      <c r="G108" s="193">
        <f>+('[3]400x40km'!D110)</f>
        <v>217.2218172559995</v>
      </c>
      <c r="H108" s="194">
        <f>+('[3]400x90km'!D109)</f>
        <v>220.6844590227111</v>
      </c>
      <c r="I108" s="193">
        <f>+('[3]800x10km'!D109)</f>
        <v>217.92680792039843</v>
      </c>
      <c r="J108" s="193">
        <f>+('[3]800x40km'!D110)</f>
        <v>218.44019095834915</v>
      </c>
      <c r="K108" s="194">
        <f>+('[3]800x90km'!D109)</f>
        <v>220.49877820339466</v>
      </c>
      <c r="L108" s="195">
        <f>+('[3]2400x10km'!D109)</f>
        <v>226.05719425936783</v>
      </c>
      <c r="M108" s="193">
        <f>+('[3]2400x40km'!D110)</f>
        <v>225.19126328492877</v>
      </c>
      <c r="N108" s="194">
        <f>+('[3]2400x90km'!D109)</f>
        <v>225.4318542382531</v>
      </c>
      <c r="O108" s="192">
        <f>('[3]6000x10km'!D109)</f>
        <v>234.0432091763654</v>
      </c>
      <c r="P108" s="196">
        <f>+('[3]6000x40km'!D110)</f>
        <v>232.65108916101346</v>
      </c>
      <c r="Q108" s="197">
        <f>+('[3]6000x90km'!D109)</f>
        <v>232.66579382725877</v>
      </c>
      <c r="R108" s="170">
        <v>1</v>
      </c>
    </row>
    <row r="109" spans="1:18" ht="15">
      <c r="A109" s="170">
        <f t="shared" si="1"/>
        <v>105</v>
      </c>
      <c r="B109" s="189" t="s">
        <v>255</v>
      </c>
      <c r="C109" s="190">
        <f>+('[3]50x10km'!D110)</f>
        <v>217.89042960675857</v>
      </c>
      <c r="D109" s="190">
        <f>+('[3]400x10km'!D110)</f>
        <v>217.27127881706298</v>
      </c>
      <c r="E109" s="191">
        <f>('[3]800x10km'!D110)</f>
        <v>219.14550271106438</v>
      </c>
      <c r="F109" s="192">
        <f>+('[3]50x40km'!D111)</f>
        <v>220.9216030180931</v>
      </c>
      <c r="G109" s="193">
        <f>+('[3]400x40km'!D111)</f>
        <v>218.8376420553997</v>
      </c>
      <c r="H109" s="194">
        <f>+('[3]400x90km'!D110)</f>
        <v>222.57729273061346</v>
      </c>
      <c r="I109" s="193">
        <f>+('[3]800x10km'!D110)</f>
        <v>219.14550271106438</v>
      </c>
      <c r="J109" s="193">
        <f>+('[3]800x40km'!D111)</f>
        <v>219.78281207266232</v>
      </c>
      <c r="K109" s="194">
        <f>+('[3]800x90km'!D110)</f>
        <v>222.11466464436148</v>
      </c>
      <c r="L109" s="195">
        <f>+('[3]2400x10km'!D110)</f>
        <v>226.759836297808</v>
      </c>
      <c r="M109" s="193">
        <f>+('[3]2400x40km'!D111)</f>
        <v>225.99186243926562</v>
      </c>
      <c r="N109" s="194">
        <f>+('[3]2400x90km'!D110)</f>
        <v>226.4646849905299</v>
      </c>
      <c r="O109" s="192">
        <f>('[3]6000x10km'!D110)</f>
        <v>234.37657650396346</v>
      </c>
      <c r="P109" s="196">
        <f>+('[3]6000x40km'!D111)</f>
        <v>233.0471878885181</v>
      </c>
      <c r="Q109" s="197">
        <f>+('[3]6000x90km'!D110)</f>
        <v>233.22026983899022</v>
      </c>
      <c r="R109" s="170">
        <v>2</v>
      </c>
    </row>
    <row r="110" spans="1:18" ht="15">
      <c r="A110" s="170">
        <f t="shared" si="1"/>
        <v>106</v>
      </c>
      <c r="B110" s="189" t="s">
        <v>256</v>
      </c>
      <c r="C110" s="190">
        <f>'[3]50x10km'!D112</f>
        <v>219.09344197393537</v>
      </c>
      <c r="D110" s="190">
        <f>'[3]400x10km'!D112</f>
        <v>218.86168438237758</v>
      </c>
      <c r="E110" s="191">
        <f>'[3]800x10km'!D112</f>
        <v>221.04180615428228</v>
      </c>
      <c r="F110" s="192">
        <f>'[3]50x40km'!D113</f>
        <v>222.28934060421346</v>
      </c>
      <c r="G110" s="193">
        <f>'[3]400x40km'!D113</f>
        <v>220.51820650133527</v>
      </c>
      <c r="H110" s="194">
        <f>'[3]400x90km'!D112</f>
        <v>224.44983396877078</v>
      </c>
      <c r="I110" s="193">
        <f>+('[3]800x10km'!D112)</f>
        <v>221.04180615428228</v>
      </c>
      <c r="J110" s="193">
        <f>'[3]800x40km'!D113</f>
        <v>221.73195389093007</v>
      </c>
      <c r="K110" s="194">
        <f>'[3]800x90km'!D112</f>
        <v>224.1815201685287</v>
      </c>
      <c r="L110" s="195">
        <f>'[3]2400x10km'!D112</f>
        <v>229.31247906031697</v>
      </c>
      <c r="M110" s="193">
        <f>'[3]2400x40km'!D113</f>
        <v>228.54043267095136</v>
      </c>
      <c r="N110" s="194">
        <f>'[3]2400x90km'!D112</f>
        <v>229.0274635758652</v>
      </c>
      <c r="O110" s="192">
        <f>'[3]6000x10km'!D112</f>
        <v>237.43428685324022</v>
      </c>
      <c r="P110" s="196">
        <f>'[3]6000x40km'!D113</f>
        <v>236.08114393526154</v>
      </c>
      <c r="Q110" s="197">
        <f>'[3]6000x90km'!D112</f>
        <v>236.2348899699241</v>
      </c>
      <c r="R110" s="170">
        <v>3</v>
      </c>
    </row>
    <row r="111" spans="1:18" ht="15">
      <c r="A111" s="170">
        <f t="shared" si="1"/>
        <v>107</v>
      </c>
      <c r="B111" s="189" t="s">
        <v>257</v>
      </c>
      <c r="C111" s="190">
        <f>'[3]50x10km'!D113</f>
        <v>219.13492515901046</v>
      </c>
      <c r="D111" s="190">
        <f>'[3]400x10km'!D113</f>
        <v>218.96686993563918</v>
      </c>
      <c r="E111" s="191">
        <f>'[3]800x10km'!D113</f>
        <v>221.20554600878893</v>
      </c>
      <c r="F111" s="192">
        <f>'[3]50x40km'!D114</f>
        <v>222.29216262124123</v>
      </c>
      <c r="G111" s="193">
        <f>'[3]400x40km'!D114</f>
        <v>220.59399817906268</v>
      </c>
      <c r="H111" s="194">
        <f>'[3]400x90km'!D113</f>
        <v>224.46514084537696</v>
      </c>
      <c r="I111" s="193">
        <f>+('[3]800x10km'!D113)</f>
        <v>221.20554600878893</v>
      </c>
      <c r="J111" s="193">
        <f>'[3]800x40km'!D114</f>
        <v>221.8659289374977</v>
      </c>
      <c r="K111" s="194">
        <f>'[3]800x90km'!D113</f>
        <v>224.2540992930805</v>
      </c>
      <c r="L111" s="195">
        <f>'[3]2400x10km'!D113</f>
        <v>229.5962005604992</v>
      </c>
      <c r="M111" s="193">
        <f>'[3]2400x40km'!D114</f>
        <v>228.79767986489833</v>
      </c>
      <c r="N111" s="194">
        <f>'[3]2400x90km'!D113</f>
        <v>229.22929146445534</v>
      </c>
      <c r="O111" s="192">
        <f>'[3]6000x10km'!D113</f>
        <v>237.80663890397622</v>
      </c>
      <c r="P111" s="196">
        <f>'[3]6000x40km'!D114</f>
        <v>236.43537114445516</v>
      </c>
      <c r="Q111" s="197">
        <f>'[3]6000x90km'!D113</f>
        <v>236.5540727790845</v>
      </c>
      <c r="R111" s="170">
        <v>4</v>
      </c>
    </row>
    <row r="112" spans="1:18" ht="15">
      <c r="A112" s="170">
        <f t="shared" si="1"/>
        <v>108</v>
      </c>
      <c r="B112" s="189" t="s">
        <v>258</v>
      </c>
      <c r="C112" s="190">
        <f>'[3]50x10km'!D114</f>
        <v>225.66230433057132</v>
      </c>
      <c r="D112" s="190">
        <f>'[3]400x10km'!D114</f>
        <v>224.17650001757735</v>
      </c>
      <c r="E112" s="191">
        <f>'[3]800x10km'!D114</f>
        <v>225.45158633847387</v>
      </c>
      <c r="F112" s="192">
        <f>'[3]50x40km'!D115</f>
        <v>228.80443724896585</v>
      </c>
      <c r="G112" s="193">
        <f>'[3]400x40km'!D115</f>
        <v>225.864613318985</v>
      </c>
      <c r="H112" s="194">
        <f>'[3]400x90km'!D114</f>
        <v>229.87293279303896</v>
      </c>
      <c r="I112" s="193">
        <f>+('[3]800x10km'!D114)</f>
        <v>225.45158633847387</v>
      </c>
      <c r="J112" s="193">
        <f>'[3]800x40km'!D115</f>
        <v>226.2181668580342</v>
      </c>
      <c r="K112" s="194">
        <f>'[3]800x90km'!D114</f>
        <v>228.8485778139483</v>
      </c>
      <c r="L112" s="195">
        <f>'[3]2400x10km'!D114</f>
        <v>231.96848662724017</v>
      </c>
      <c r="M112" s="193">
        <f>'[3]2400x40km'!D115</f>
        <v>231.3097898643711</v>
      </c>
      <c r="N112" s="194">
        <f>'[3]2400x90km'!D114</f>
        <v>232.0839218886872</v>
      </c>
      <c r="O112" s="192">
        <f>'[3]6000x10km'!D114</f>
        <v>238.8258756870685</v>
      </c>
      <c r="P112" s="196">
        <f>'[3]6000x40km'!D115</f>
        <v>237.56336341373117</v>
      </c>
      <c r="Q112" s="197">
        <f>'[3]6000x90km'!D114</f>
        <v>237.9631887863447</v>
      </c>
      <c r="R112" s="170">
        <v>5</v>
      </c>
    </row>
    <row r="113" spans="1:18" ht="15">
      <c r="A113" s="170">
        <f t="shared" si="1"/>
        <v>109</v>
      </c>
      <c r="B113" s="189" t="s">
        <v>259</v>
      </c>
      <c r="C113" s="190">
        <f>'[3]50x10km'!D115</f>
        <v>225.56689300489873</v>
      </c>
      <c r="D113" s="190">
        <f>'[3]400x10km'!D115</f>
        <v>223.94509180040194</v>
      </c>
      <c r="E113" s="191">
        <f>'[3]800x10km'!D115</f>
        <v>225.112210999005</v>
      </c>
      <c r="F113" s="192">
        <f>'[3]50x40km'!D116</f>
        <v>228.60313336765236</v>
      </c>
      <c r="G113" s="193">
        <f>'[3]400x40km'!D116</f>
        <v>225.55757968574227</v>
      </c>
      <c r="H113" s="194">
        <f>'[3]400x90km'!D115</f>
        <v>229.41181313527747</v>
      </c>
      <c r="I113" s="193">
        <f>+('[3]800x10km'!D115)</f>
        <v>225.112210999005</v>
      </c>
      <c r="J113" s="193">
        <f>'[3]800x40km'!D116</f>
        <v>225.8233957256723</v>
      </c>
      <c r="K113" s="194">
        <f>'[3]800x90km'!D115</f>
        <v>228.33612520726467</v>
      </c>
      <c r="L113" s="195">
        <f>'[3]2400x10km'!D115</f>
        <v>231.40487195296515</v>
      </c>
      <c r="M113" s="193">
        <f>'[3]2400x40km'!D116</f>
        <v>230.72359035312502</v>
      </c>
      <c r="N113" s="194">
        <f>'[3]2400x90km'!D115</f>
        <v>231.44068624375603</v>
      </c>
      <c r="O113" s="192">
        <f>'[3]6000x10km'!D115</f>
        <v>238.0930284788227</v>
      </c>
      <c r="P113" s="196">
        <f>'[3]6000x40km'!D116</f>
        <v>236.8247996825624</v>
      </c>
      <c r="Q113" s="197">
        <f>'[3]6000x90km'!D115</f>
        <v>237.1997351957859</v>
      </c>
      <c r="R113" s="170">
        <v>6</v>
      </c>
    </row>
    <row r="114" spans="1:18" ht="15">
      <c r="A114" s="170">
        <f t="shared" si="1"/>
        <v>110</v>
      </c>
      <c r="B114" s="189" t="s">
        <v>260</v>
      </c>
      <c r="C114" s="190">
        <f>'[3]50x10km'!D116</f>
        <v>242.87056657933357</v>
      </c>
      <c r="D114" s="190">
        <f>'[3]400x10km'!D116</f>
        <v>238.6845330078368</v>
      </c>
      <c r="E114" s="191">
        <f>'[3]800x10km'!D116</f>
        <v>238.0336646456699</v>
      </c>
      <c r="F114" s="192">
        <f>'[3]50x40km'!D117</f>
        <v>245.1044076013003</v>
      </c>
      <c r="G114" s="193">
        <f>'[3]400x40km'!D117</f>
        <v>239.7646523373009</v>
      </c>
      <c r="H114" s="194">
        <f>'[3]400x90km'!D116</f>
        <v>242.58848274710635</v>
      </c>
      <c r="I114" s="193">
        <f>+('[3]800x10km'!D116)</f>
        <v>238.0336646456699</v>
      </c>
      <c r="J114" s="193">
        <f>'[3]800x40km'!D117</f>
        <v>238.39038516657578</v>
      </c>
      <c r="K114" s="194">
        <f>'[3]800x90km'!D116</f>
        <v>240.21765780150025</v>
      </c>
      <c r="L114" s="195">
        <f>'[3]2400x10km'!D116</f>
        <v>240.8761506981784</v>
      </c>
      <c r="M114" s="193">
        <f>'[3]2400x40km'!D117</f>
        <v>240.09103423601627</v>
      </c>
      <c r="N114" s="194">
        <f>'[3]2400x90km'!D116</f>
        <v>240.66451115216546</v>
      </c>
      <c r="O114" s="192">
        <f>'[3]6000x10km'!D116</f>
        <v>245.11983383554633</v>
      </c>
      <c r="P114" s="196">
        <f>'[3]6000x40km'!D117</f>
        <v>243.8371700725618</v>
      </c>
      <c r="Q114" s="197">
        <f>'[3]6000x90km'!D116</f>
        <v>244.2799229044059</v>
      </c>
      <c r="R114" s="170">
        <v>7</v>
      </c>
    </row>
    <row r="115" spans="1:18" ht="15">
      <c r="A115" s="170">
        <f t="shared" si="1"/>
        <v>111</v>
      </c>
      <c r="B115" s="189" t="s">
        <v>261</v>
      </c>
      <c r="C115" s="190">
        <f>'[3]50x10km'!D117</f>
        <v>244.3359600921101</v>
      </c>
      <c r="D115" s="190">
        <f>'[3]400x10km'!D117</f>
        <v>240.3128053723256</v>
      </c>
      <c r="E115" s="191">
        <f>'[3]800x10km'!D117</f>
        <v>239.80471409761992</v>
      </c>
      <c r="F115" s="192">
        <f>'[3]50x40km'!D118</f>
        <v>246.67156772404897</v>
      </c>
      <c r="G115" s="193">
        <f>'[3]400x40km'!D118</f>
        <v>241.45913770363543</v>
      </c>
      <c r="H115" s="194">
        <f>'[3]400x90km'!D117</f>
        <v>244.41446556891978</v>
      </c>
      <c r="I115" s="193">
        <f>+('[3]800x10km'!D117)</f>
        <v>239.80471409761992</v>
      </c>
      <c r="J115" s="193">
        <f>'[3]800x40km'!D118</f>
        <v>240.20099938814988</v>
      </c>
      <c r="K115" s="194">
        <f>'[3]800x90km'!D117</f>
        <v>242.12011061172078</v>
      </c>
      <c r="L115" s="195">
        <f>'[3]2400x10km'!D117</f>
        <v>242.96769285169563</v>
      </c>
      <c r="M115" s="193">
        <f>'[3]2400x40km'!D118</f>
        <v>242.18587713349635</v>
      </c>
      <c r="N115" s="194">
        <f>'[3]2400x90km'!D117</f>
        <v>242.7862449809593</v>
      </c>
      <c r="O115" s="192">
        <f>'[3]6000x10km'!D117</f>
        <v>247.46499050536823</v>
      </c>
      <c r="P115" s="196">
        <f>'[3]6000x40km'!D118</f>
        <v>246.17042042111913</v>
      </c>
      <c r="Q115" s="197">
        <f>'[3]6000x90km'!D117</f>
        <v>246.6176086255789</v>
      </c>
      <c r="R115" s="170">
        <v>8</v>
      </c>
    </row>
    <row r="116" spans="1:18" ht="15">
      <c r="A116" s="170">
        <f t="shared" si="1"/>
        <v>112</v>
      </c>
      <c r="B116" s="189" t="s">
        <v>262</v>
      </c>
      <c r="C116" s="190">
        <f>'[3]50x10km'!D118</f>
        <v>244.5848592025605</v>
      </c>
      <c r="D116" s="190">
        <f>'[3]400x10km'!D118</f>
        <v>240.24380364938602</v>
      </c>
      <c r="E116" s="191">
        <f>'[3]800x10km'!D118</f>
        <v>239.49402821983807</v>
      </c>
      <c r="F116" s="192">
        <f>'[3]50x40km'!D119</f>
        <v>246.92</v>
      </c>
      <c r="G116" s="193">
        <f>'[3]400x40km'!D119</f>
        <v>241.4080943288394</v>
      </c>
      <c r="H116" s="194">
        <f>'[3]400x90km'!D118</f>
        <v>244.39979647883885</v>
      </c>
      <c r="I116" s="193">
        <f>+('[3]800x10km'!D118)</f>
        <v>239.49402821983807</v>
      </c>
      <c r="J116" s="193">
        <f>'[3]800x40km'!D119</f>
        <v>239.92134273754755</v>
      </c>
      <c r="K116" s="194">
        <f>'[3]800x90km'!D118</f>
        <v>241.90842149844477</v>
      </c>
      <c r="L116" s="195">
        <f>'[3]2400x10km'!D118</f>
        <v>242.15863993813252</v>
      </c>
      <c r="M116" s="193">
        <f>'[3]2400x40km'!D119</f>
        <v>241.41940202964167</v>
      </c>
      <c r="N116" s="194">
        <f>'[3]2400x90km'!D118</f>
        <v>242.11723635025496</v>
      </c>
      <c r="O116" s="192">
        <f>'[3]6000x10km'!D118</f>
        <v>246.2813533373521</v>
      </c>
      <c r="P116" s="196">
        <f>'[3]6000x40km'!D119</f>
        <v>245.02560235940643</v>
      </c>
      <c r="Q116" s="197">
        <f>'[3]6000x90km'!D118</f>
        <v>245.54768950303722</v>
      </c>
      <c r="R116" s="170">
        <v>9</v>
      </c>
    </row>
    <row r="117" spans="1:18" ht="15">
      <c r="A117" s="170">
        <f t="shared" si="1"/>
        <v>113</v>
      </c>
      <c r="B117" s="189" t="s">
        <v>1</v>
      </c>
      <c r="C117" s="190">
        <f>'[3]50x10km'!D119</f>
        <v>247.29163702870818</v>
      </c>
      <c r="D117" s="190">
        <f>'[3]400x10km'!D119</f>
        <v>243.87901637010526</v>
      </c>
      <c r="E117" s="191">
        <f>'[3]800x10km'!D119</f>
        <v>243.88141662905443</v>
      </c>
      <c r="F117" s="192">
        <f>'[3]50x40km'!D120</f>
        <v>249.83128612279623</v>
      </c>
      <c r="G117" s="193">
        <f>'[3]400x40km'!D120</f>
        <v>245.12962038214914</v>
      </c>
      <c r="H117" s="194">
        <f>'[3]400x90km'!D119</f>
        <v>248.30305001341733</v>
      </c>
      <c r="I117" s="193">
        <f>+('[3]800x10km'!D119)</f>
        <v>243.88141662905443</v>
      </c>
      <c r="J117" s="193">
        <f>'[3]800x40km'!D120</f>
        <v>244.31910615934487</v>
      </c>
      <c r="K117" s="194">
        <f>'[3]800x90km'!D119</f>
        <v>246.34564524945046</v>
      </c>
      <c r="L117" s="195">
        <f>'[3]2400x10km'!D119</f>
        <v>248.14358972458498</v>
      </c>
      <c r="M117" s="193">
        <f>'[3]2400x40km'!D120</f>
        <v>247.31785737431574</v>
      </c>
      <c r="N117" s="194">
        <f>'[3]2400x90km'!D119</f>
        <v>247.87804317026502</v>
      </c>
      <c r="O117" s="192">
        <f>'[3]6000x10km'!D119</f>
        <v>253.4912564875485</v>
      </c>
      <c r="P117" s="196">
        <f>'[3]6000x40km'!D120</f>
        <v>252.1344996639111</v>
      </c>
      <c r="Q117" s="197">
        <f>'[3]6000x90km'!D119</f>
        <v>252.5171743562267</v>
      </c>
      <c r="R117" s="170">
        <v>10</v>
      </c>
    </row>
    <row r="118" spans="1:18" ht="15">
      <c r="A118" s="170">
        <f t="shared" si="1"/>
        <v>114</v>
      </c>
      <c r="B118" s="189" t="s">
        <v>2</v>
      </c>
      <c r="C118" s="190">
        <f>'[3]50x10km'!D120</f>
        <v>247.25015384363311</v>
      </c>
      <c r="D118" s="190">
        <f>'[3]400x10km'!D120</f>
        <v>243.77803823897418</v>
      </c>
      <c r="E118" s="191">
        <f>'[3]800x10km'!D120</f>
        <v>243.7274731760995</v>
      </c>
      <c r="F118" s="192">
        <f>'[3]50x40km'!D121</f>
        <v>249.8284641057684</v>
      </c>
      <c r="G118" s="193">
        <f>'[3]400x40km'!D121</f>
        <v>245.06697624035402</v>
      </c>
      <c r="H118" s="194">
        <f>'[3]400x90km'!D120</f>
        <v>248.32856147442772</v>
      </c>
      <c r="I118" s="193">
        <f>+('[3]800x10km'!D120)</f>
        <v>243.7274731760995</v>
      </c>
      <c r="J118" s="193">
        <f>'[3]800x40km'!D121</f>
        <v>244.2078938634077</v>
      </c>
      <c r="K118" s="194">
        <f>'[3]800x90km'!D120</f>
        <v>246.31265473829055</v>
      </c>
      <c r="L118" s="195">
        <f>'[3]2400x10km'!D120</f>
        <v>247.90112907225534</v>
      </c>
      <c r="M118" s="193">
        <f>'[3]2400x40km'!D121</f>
        <v>247.10719825486308</v>
      </c>
      <c r="N118" s="194">
        <f>'[3]2400x90km'!D120</f>
        <v>247.7292132524198</v>
      </c>
      <c r="O118" s="192">
        <f>'[3]6000x10km'!D120</f>
        <v>253.17887295447545</v>
      </c>
      <c r="P118" s="196">
        <f>'[3]6000x40km'!D121</f>
        <v>251.84004829626892</v>
      </c>
      <c r="Q118" s="197">
        <f>'[3]6000x90km'!D120</f>
        <v>252.26282881267625</v>
      </c>
      <c r="R118" s="170">
        <v>11</v>
      </c>
    </row>
    <row r="119" spans="1:18" ht="15">
      <c r="A119" s="170">
        <f t="shared" si="1"/>
        <v>115</v>
      </c>
      <c r="B119" s="189" t="s">
        <v>3</v>
      </c>
      <c r="C119" s="190">
        <f>'[3]50x10km'!D121</f>
        <v>246.80213544482245</v>
      </c>
      <c r="D119" s="190">
        <f>'[3]400x10km'!D121</f>
        <v>243.19320656283998</v>
      </c>
      <c r="E119" s="191">
        <f>'[3]800x10km'!D121</f>
        <v>243.0354273807702</v>
      </c>
      <c r="F119" s="192">
        <f>'[3]50x40km'!D122</f>
        <v>249.08251093809753</v>
      </c>
      <c r="G119" s="193">
        <f>'[3]400x40km'!D122</f>
        <v>244.24873547468454</v>
      </c>
      <c r="H119" s="194">
        <f>'[3]400x90km'!D121</f>
        <v>247.02811474942678</v>
      </c>
      <c r="I119" s="193">
        <f>+('[3]800x10km'!D121)</f>
        <v>243.0354273807702</v>
      </c>
      <c r="J119" s="193">
        <f>'[3]800x40km'!D122</f>
        <v>243.32404877464361</v>
      </c>
      <c r="K119" s="194">
        <f>'[3]800x90km'!D121</f>
        <v>245.02987369602332</v>
      </c>
      <c r="L119" s="195">
        <f>'[3]2400x10km'!D121</f>
        <v>246.9636145499141</v>
      </c>
      <c r="M119" s="193">
        <f>'[3]2400x40km'!D122</f>
        <v>246.0660560683375</v>
      </c>
      <c r="N119" s="194">
        <f>'[3]2400x90km'!D121</f>
        <v>246.44165296315853</v>
      </c>
      <c r="O119" s="192">
        <f>'[3]6000x10km'!D121</f>
        <v>252.05109999492862</v>
      </c>
      <c r="P119" s="196">
        <f>'[3]6000x40km'!D122</f>
        <v>250.67021293790697</v>
      </c>
      <c r="Q119" s="197">
        <f>'[3]6000x90km'!D121</f>
        <v>250.9575358223736</v>
      </c>
      <c r="R119" s="170">
        <v>12</v>
      </c>
    </row>
    <row r="120" spans="1:18" ht="15">
      <c r="A120" s="170">
        <f t="shared" si="1"/>
        <v>116</v>
      </c>
      <c r="B120" s="189" t="s">
        <v>4</v>
      </c>
      <c r="C120" s="190">
        <f>'[3]50x10km'!D122</f>
        <v>247.51460914848664</v>
      </c>
      <c r="D120" s="190">
        <f>'[3]400x10km'!D122</f>
        <v>244.1659625594028</v>
      </c>
      <c r="E120" s="191">
        <f>'[3]800x10km'!D122</f>
        <v>244.22009222555536</v>
      </c>
      <c r="F120" s="192">
        <f>'[3]50x40km'!D123</f>
        <v>250.0175392466283</v>
      </c>
      <c r="G120" s="193">
        <f>'[3]400x40km'!D123</f>
        <v>245.38174371826284</v>
      </c>
      <c r="H120" s="194">
        <f>'[3]400x90km'!D122</f>
        <v>248.4860947461664</v>
      </c>
      <c r="I120" s="193">
        <f>+('[3]800x10km'!D122)</f>
        <v>244.22009222555536</v>
      </c>
      <c r="J120" s="193">
        <f>'[3]800x40km'!D123</f>
        <v>244.6247773820962</v>
      </c>
      <c r="K120" s="194">
        <f>'[3]800x90km'!D122</f>
        <v>246.58207724609636</v>
      </c>
      <c r="L120" s="195">
        <f>'[3]2400x10km'!D122</f>
        <v>248.59660831183245</v>
      </c>
      <c r="M120" s="193">
        <f>'[3]2400x40km'!D123</f>
        <v>247.74565743228106</v>
      </c>
      <c r="N120" s="194">
        <f>'[3]2400x90km'!D122</f>
        <v>248.24467296788382</v>
      </c>
      <c r="O120" s="192">
        <f>'[3]6000x10km'!D122</f>
        <v>254.03370935264388</v>
      </c>
      <c r="P120" s="196">
        <f>'[3]6000x40km'!D123</f>
        <v>252.65720618947748</v>
      </c>
      <c r="Q120" s="197">
        <f>'[3]6000x90km'!D122</f>
        <v>252.99980544911134</v>
      </c>
      <c r="R120" s="170">
        <v>1</v>
      </c>
    </row>
    <row r="121" spans="1:18" ht="15">
      <c r="A121" s="170">
        <f t="shared" si="1"/>
        <v>117</v>
      </c>
      <c r="B121" s="189" t="s">
        <v>5</v>
      </c>
      <c r="C121" s="190">
        <f>'[3]50x10km'!D123</f>
        <v>250.8529684674022</v>
      </c>
      <c r="D121" s="190">
        <f>'[3]400x10km'!D123</f>
        <v>247.32405361052764</v>
      </c>
      <c r="E121" s="191">
        <f>'[3]800x10km'!D123</f>
        <v>247.27307079483936</v>
      </c>
      <c r="F121" s="192">
        <f>'[3]50x40km'!D124</f>
        <v>253.3362312712726</v>
      </c>
      <c r="G121" s="193">
        <f>'[3]400x40km'!D124</f>
        <v>248.52323142161788</v>
      </c>
      <c r="H121" s="194">
        <f>'[3]400x90km'!D123</f>
        <v>251.60168192205137</v>
      </c>
      <c r="I121" s="193">
        <f>+('[3]800x10km'!D123)</f>
        <v>247.27307079483936</v>
      </c>
      <c r="J121" s="193">
        <f>'[3]800x40km'!D124</f>
        <v>247.6639297734093</v>
      </c>
      <c r="K121" s="194">
        <f>'[3]800x90km'!D123</f>
        <v>249.60345822648986</v>
      </c>
      <c r="L121" s="195">
        <f>'[3]2400x10km'!D123</f>
        <v>251.49124820499588</v>
      </c>
      <c r="M121" s="193">
        <f>'[3]2400x40km'!D124</f>
        <v>250.62763623186976</v>
      </c>
      <c r="N121" s="194">
        <f>'[3]2400x90km'!D123</f>
        <v>251.12616537728772</v>
      </c>
      <c r="O121" s="192">
        <f>'[3]6000x10km'!D123</f>
        <v>256.8380926178009</v>
      </c>
      <c r="P121" s="196">
        <f>'[3]6000x40km'!D124</f>
        <v>255.4482952059175</v>
      </c>
      <c r="Q121" s="197">
        <f>'[3]6000x90km'!D123</f>
        <v>255.7998997076572</v>
      </c>
      <c r="R121" s="170">
        <v>2</v>
      </c>
    </row>
    <row r="122" spans="1:18" ht="15">
      <c r="A122" s="170">
        <f t="shared" si="1"/>
        <v>118</v>
      </c>
      <c r="B122" s="189" t="s">
        <v>6</v>
      </c>
      <c r="C122" s="190">
        <f>'[3]50x10km'!D124</f>
        <v>252.3007316265218</v>
      </c>
      <c r="D122" s="190">
        <f>'[3]400x10km'!D124</f>
        <v>249.1677459880962</v>
      </c>
      <c r="E122" s="191">
        <f>'[3]800x10km'!D124</f>
        <v>249.4443732244723</v>
      </c>
      <c r="F122" s="192">
        <f>'[3]50x40km'!D125</f>
        <v>254.91279811744707</v>
      </c>
      <c r="G122" s="193">
        <f>'[3]400x40km'!D125</f>
        <v>250.43426443860213</v>
      </c>
      <c r="H122" s="194">
        <f>'[3]400x90km'!D124</f>
        <v>253.65407896033142</v>
      </c>
      <c r="I122" s="193">
        <f>+('[3]800x10km'!D124)</f>
        <v>249.4443732244723</v>
      </c>
      <c r="J122" s="193">
        <f>'[3]800x40km'!D125</f>
        <v>249.86281148430797</v>
      </c>
      <c r="K122" s="194">
        <f>'[3]800x90km'!D124</f>
        <v>251.87705428725923</v>
      </c>
      <c r="L122" s="195">
        <f>'[3]2400x10km'!D124</f>
        <v>254.35823907640238</v>
      </c>
      <c r="M122" s="193">
        <f>'[3]2400x40km'!D125</f>
        <v>253.47153434448038</v>
      </c>
      <c r="N122" s="194">
        <f>'[3]2400x90km'!D124</f>
        <v>253.94739981995434</v>
      </c>
      <c r="O122" s="192">
        <f>'[3]6000x10km'!D124</f>
        <v>260.2405649393452</v>
      </c>
      <c r="P122" s="196">
        <f>'[3]6000x40km'!D125</f>
        <v>258.8138964772685</v>
      </c>
      <c r="Q122" s="197">
        <f>'[3]6000x90km'!D124</f>
        <v>259.1259888894635</v>
      </c>
      <c r="R122" s="170">
        <v>3</v>
      </c>
    </row>
    <row r="123" spans="1:18" ht="15">
      <c r="A123" s="170">
        <f t="shared" si="1"/>
        <v>119</v>
      </c>
      <c r="B123" s="189" t="s">
        <v>7</v>
      </c>
      <c r="C123" s="190">
        <f>'[3]50x10km'!D125</f>
        <v>252.22295065450612</v>
      </c>
      <c r="D123" s="190">
        <f>'[3]400x10km'!D125</f>
        <v>249.1677459880962</v>
      </c>
      <c r="E123" s="191">
        <f>'[3]800x10km'!D125</f>
        <v>249.5017521478464</v>
      </c>
      <c r="F123" s="192">
        <f>'[3]50x40km'!D126</f>
        <v>254.71337558081885</v>
      </c>
      <c r="G123" s="193">
        <f>'[3]400x40km'!D126</f>
        <v>250.32753738221047</v>
      </c>
      <c r="H123" s="194">
        <f>'[3]400x90km'!D125</f>
        <v>253.3319967650761</v>
      </c>
      <c r="I123" s="193">
        <f>+('[3]800x10km'!D125)</f>
        <v>249.5017521478464</v>
      </c>
      <c r="J123" s="193">
        <f>'[3]800x40km'!D126</f>
        <v>249.82769181190673</v>
      </c>
      <c r="K123" s="194">
        <f>'[3]800x90km'!D125</f>
        <v>251.64172197431864</v>
      </c>
      <c r="L123" s="195">
        <f>'[3]2400x10km'!D125</f>
        <v>254.53689429390843</v>
      </c>
      <c r="M123" s="193">
        <f>'[3]2400x40km'!D126</f>
        <v>253.58618151910557</v>
      </c>
      <c r="N123" s="194">
        <f>'[3]2400x90km'!D125</f>
        <v>253.9147298379883</v>
      </c>
      <c r="O123" s="192">
        <f>'[3]6000x10km'!D125</f>
        <v>260.5105372774171</v>
      </c>
      <c r="P123" s="196">
        <f>'[3]6000x40km'!D126</f>
        <v>259.04569390728454</v>
      </c>
      <c r="Q123" s="197">
        <f>'[3]6000x90km'!D125</f>
        <v>259.26650437827743</v>
      </c>
      <c r="R123" s="170">
        <v>4</v>
      </c>
    </row>
    <row r="124" spans="1:18" ht="15">
      <c r="A124" s="170">
        <f t="shared" si="1"/>
        <v>120</v>
      </c>
      <c r="B124" s="189" t="s">
        <v>8</v>
      </c>
      <c r="C124" s="190">
        <f>'[3]50x10km'!D126</f>
        <v>259.4700630871193</v>
      </c>
      <c r="D124" s="190">
        <f>'[3]400x10km'!D126</f>
        <v>256.25641079349873</v>
      </c>
      <c r="E124" s="191">
        <f>'[3]800x10km'!D126</f>
        <v>256.5453648635038</v>
      </c>
      <c r="F124" s="192">
        <f>'[3]50x40km'!D127</f>
        <v>262.1710259128426</v>
      </c>
      <c r="G124" s="193">
        <f>'[3]400x40km'!D127</f>
        <v>257.5695095275123</v>
      </c>
      <c r="H124" s="194">
        <f>'[3]400x90km'!D126</f>
        <v>260.903160606413</v>
      </c>
      <c r="I124" s="193">
        <f>+('[3]800x10km'!D126)</f>
        <v>256.5453648635038</v>
      </c>
      <c r="J124" s="193">
        <f>'[3]800x40km'!D127</f>
        <v>256.98560133871854</v>
      </c>
      <c r="K124" s="194">
        <f>'[3]800x90km'!D126</f>
        <v>259.0711850875266</v>
      </c>
      <c r="L124" s="195">
        <f>'[3]2400x10km'!D126</f>
        <v>261.6112155375822</v>
      </c>
      <c r="M124" s="193">
        <f>'[3]2400x40km'!D127</f>
        <v>260.7044341881487</v>
      </c>
      <c r="N124" s="194">
        <f>'[3]2400x90km'!D126</f>
        <v>261.20303981481015</v>
      </c>
      <c r="O124" s="192">
        <f>'[3]6000x10km'!D126</f>
        <v>267.67096070011206</v>
      </c>
      <c r="P124" s="196">
        <f>'[3]6000x40km'!D127</f>
        <v>266.20595415712233</v>
      </c>
      <c r="Q124" s="197">
        <f>'[3]6000x90km'!D126</f>
        <v>266.5318222858095</v>
      </c>
      <c r="R124" s="170">
        <v>5</v>
      </c>
    </row>
    <row r="125" spans="1:18" ht="15">
      <c r="A125" s="170">
        <f t="shared" si="1"/>
        <v>121</v>
      </c>
      <c r="B125" s="189" t="s">
        <v>9</v>
      </c>
      <c r="C125" s="190">
        <f>'[3]50x10km'!D127</f>
        <v>260.69381704683354</v>
      </c>
      <c r="D125" s="190">
        <f>'[3]400x10km'!D127</f>
        <v>259.0896888561519</v>
      </c>
      <c r="E125" s="191">
        <f>'[3]800x10km'!D127</f>
        <v>260.6493573706894</v>
      </c>
      <c r="F125" s="192">
        <f>'[3]50x40km'!D128</f>
        <v>263.87176150823854</v>
      </c>
      <c r="G125" s="193">
        <f>'[3]400x40km'!D128</f>
        <v>260.65918047160466</v>
      </c>
      <c r="H125" s="194">
        <f>'[3]400x90km'!D127</f>
        <v>264.52068577767596</v>
      </c>
      <c r="I125" s="193">
        <f>+('[3]800x10km'!D127)</f>
        <v>260.6493573706894</v>
      </c>
      <c r="J125" s="193">
        <f>'[3]800x40km'!D128</f>
        <v>261.2090671271172</v>
      </c>
      <c r="K125" s="194">
        <f>'[3]800x90km'!D127</f>
        <v>263.5639428656514</v>
      </c>
      <c r="L125" s="195">
        <f>'[3]2400x10km'!D127</f>
        <v>268.35885295495933</v>
      </c>
      <c r="M125" s="193">
        <f>'[3]2400x40km'!D128</f>
        <v>267.3855691843275</v>
      </c>
      <c r="N125" s="194">
        <f>'[3]2400x90km'!D127</f>
        <v>267.7980201743529</v>
      </c>
      <c r="O125" s="192">
        <f>'[3]6000x10km'!D127</f>
        <v>276.41701557462443</v>
      </c>
      <c r="P125" s="196">
        <f>'[3]6000x40km'!D128</f>
        <v>274.8373642851424</v>
      </c>
      <c r="Q125" s="197">
        <f>'[3]6000x90km'!D127</f>
        <v>275.0092426443271</v>
      </c>
      <c r="R125" s="170">
        <v>6</v>
      </c>
    </row>
    <row r="126" spans="1:18" ht="15">
      <c r="A126" s="170">
        <f t="shared" si="1"/>
        <v>122</v>
      </c>
      <c r="B126" s="189" t="s">
        <v>10</v>
      </c>
      <c r="C126" s="190">
        <f>'[3]50x10km'!D128</f>
        <v>266.93599932100335</v>
      </c>
      <c r="D126" s="190">
        <f>'[3]400x10km'!D128</f>
        <v>264.45920097904764</v>
      </c>
      <c r="E126" s="191">
        <f>'[3]800x10km'!D128</f>
        <v>265.40481058106167</v>
      </c>
      <c r="F126" s="192">
        <f>'[3]50x40km'!D129</f>
        <v>269.67006582794016</v>
      </c>
      <c r="G126" s="193">
        <f>'[3]400x40km'!D129</f>
        <v>265.7062875006777</v>
      </c>
      <c r="H126" s="194">
        <f>'[3]400x90km'!D128</f>
        <v>268.92970402678407</v>
      </c>
      <c r="I126" s="193">
        <f>+('[3]800x10km'!D128)</f>
        <v>265.40481058106167</v>
      </c>
      <c r="J126" s="193">
        <f>'[3]800x40km'!D129</f>
        <v>265.7225953949778</v>
      </c>
      <c r="K126" s="194">
        <f>'[3]800x90km'!D128</f>
        <v>267.5931839619798</v>
      </c>
      <c r="L126" s="195">
        <f>'[3]2400x10km'!D128</f>
        <v>271.9536511529202</v>
      </c>
      <c r="M126" s="193">
        <f>'[3]2400x40km'!D129</f>
        <v>270.86792647435624</v>
      </c>
      <c r="N126" s="194">
        <f>'[3]2400x90km'!D128</f>
        <v>271.0588473743624</v>
      </c>
      <c r="O126" s="192">
        <f>'[3]6000x10km'!D128</f>
        <v>279.19335272695815</v>
      </c>
      <c r="P126" s="196">
        <f>'[3]6000x40km'!D129</f>
        <v>277.56513518793906</v>
      </c>
      <c r="Q126" s="197">
        <f>'[3]6000x90km'!D128</f>
        <v>277.65860589632626</v>
      </c>
      <c r="R126" s="170">
        <v>7</v>
      </c>
    </row>
    <row r="127" spans="1:18" ht="15">
      <c r="A127" s="170">
        <f t="shared" si="1"/>
        <v>123</v>
      </c>
      <c r="B127" s="189" t="s">
        <v>11</v>
      </c>
      <c r="C127" s="190">
        <f>'[3]50x10km'!D130</f>
        <v>270.69118148338794</v>
      </c>
      <c r="D127" s="190">
        <f>'[3]400x10km'!D130</f>
        <v>267.72422483540845</v>
      </c>
      <c r="E127" s="191">
        <f>'[3]800x10km'!D130</f>
        <v>268.44438483145416</v>
      </c>
      <c r="F127" s="192">
        <f>'[3]50x40km'!D131</f>
        <v>273.41169816146055</v>
      </c>
      <c r="G127" s="193">
        <f>'[3]400x40km'!D131</f>
        <v>268.96723678504117</v>
      </c>
      <c r="H127" s="194">
        <f>'[3]400x90km'!D130</f>
        <v>272.2021950121802</v>
      </c>
      <c r="I127" s="193">
        <f>+('[3]800x10km'!D130)</f>
        <v>268.44438483145416</v>
      </c>
      <c r="J127" s="193">
        <f>'[3]800x40km'!D131</f>
        <v>268.76064483517905</v>
      </c>
      <c r="K127" s="194">
        <f>'[3]800x90km'!D130</f>
        <v>270.64484176566924</v>
      </c>
      <c r="L127" s="195">
        <f>'[3]2400x10km'!D130</f>
        <v>274.5710756683258</v>
      </c>
      <c r="M127" s="193">
        <f>'[3]2400x40km'!D131</f>
        <v>273.48360067579875</v>
      </c>
      <c r="N127" s="194">
        <f>'[3]2400x90km'!D130</f>
        <v>273.68961467032693</v>
      </c>
      <c r="O127" s="192">
        <f>'[3]6000x10km'!D130</f>
        <v>281.2436867114378</v>
      </c>
      <c r="P127" s="196">
        <f>'[3]6000x40km'!D131</f>
        <v>279.61718736695474</v>
      </c>
      <c r="Q127" s="197">
        <f>'[3]6000x90km'!D130</f>
        <v>279.7336382721124</v>
      </c>
      <c r="R127" s="170">
        <v>8</v>
      </c>
    </row>
    <row r="128" spans="1:18" ht="15">
      <c r="A128" s="170">
        <f t="shared" si="1"/>
        <v>124</v>
      </c>
      <c r="B128" s="189" t="s">
        <v>12</v>
      </c>
      <c r="C128" s="190">
        <f>'[3]50x10km'!D131</f>
        <v>278.25813859541915</v>
      </c>
      <c r="D128" s="190">
        <f>'[3]400x10km'!D131</f>
        <v>274.5135713461945</v>
      </c>
      <c r="E128" s="191">
        <f>'[3]800x10km'!D131</f>
        <v>275.0165829004073</v>
      </c>
      <c r="F128" s="192">
        <f>'[3]50x40km'!D132</f>
        <v>280.57293431637555</v>
      </c>
      <c r="G128" s="193">
        <f>'[3]400x40km'!D132</f>
        <v>275.4235317954977</v>
      </c>
      <c r="H128" s="194">
        <f>'[3]400x90km'!D131</f>
        <v>278.2021997625042</v>
      </c>
      <c r="I128" s="193">
        <f>+('[3]800x10km'!D131)</f>
        <v>275.0165829004073</v>
      </c>
      <c r="J128" s="193">
        <f>'[3]800x40km'!D132</f>
        <v>275.0721979376326</v>
      </c>
      <c r="K128" s="194">
        <f>'[3]800x90km'!D131</f>
        <v>276.5968959869094</v>
      </c>
      <c r="L128" s="195">
        <f>'[3]2400x10km'!D131</f>
        <v>280.8284239999245</v>
      </c>
      <c r="M128" s="193">
        <f>'[3]2400x40km'!D132</f>
        <v>279.57192785543924</v>
      </c>
      <c r="N128" s="194">
        <f>'[3]2400x90km'!D131</f>
        <v>279.55710713359514</v>
      </c>
      <c r="O128" s="192">
        <f>'[3]6000x10km'!D131</f>
        <v>286.7603522757842</v>
      </c>
      <c r="P128" s="196">
        <f>'[3]6000x40km'!D132</f>
        <v>285.0272928308926</v>
      </c>
      <c r="Q128" s="197">
        <f>'[3]6000x90km'!D131</f>
        <v>285.02593746035575</v>
      </c>
      <c r="R128" s="170">
        <v>9</v>
      </c>
    </row>
    <row r="129" spans="1:18" ht="15">
      <c r="A129" s="170">
        <f t="shared" si="1"/>
        <v>125</v>
      </c>
      <c r="B129" s="189" t="s">
        <v>13</v>
      </c>
      <c r="C129" s="190">
        <f>'[3]50x10km'!D132</f>
        <v>273.6870173863051</v>
      </c>
      <c r="D129" s="190">
        <f>'[3]400x10km'!D132</f>
        <v>271.6826945599873</v>
      </c>
      <c r="E129" s="191">
        <f>'[3]800x10km'!D132</f>
        <v>272.816270619875</v>
      </c>
      <c r="F129" s="192">
        <f>'[3]50x40km'!D133</f>
        <v>276.5506287112339</v>
      </c>
      <c r="G129" s="193">
        <f>'[3]400x40km'!D133</f>
        <v>272.9854547290929</v>
      </c>
      <c r="H129" s="194">
        <f>'[3]400x90km'!D132</f>
        <v>276.3281508057156</v>
      </c>
      <c r="I129" s="193">
        <f>+('[3]800x10km'!D132)</f>
        <v>272.816270619875</v>
      </c>
      <c r="J129" s="193">
        <f>'[3]800x40km'!D133</f>
        <v>273.1523404347546</v>
      </c>
      <c r="K129" s="194">
        <f>'[3]800x90km'!D132</f>
        <v>275.089974758332</v>
      </c>
      <c r="L129" s="195">
        <f>'[3]2400x10km'!D132</f>
        <v>279.8644189134464</v>
      </c>
      <c r="M129" s="193">
        <f>'[3]2400x40km'!D133</f>
        <v>278.7455199573211</v>
      </c>
      <c r="N129" s="194">
        <f>'[3]2400x90km'!D132</f>
        <v>278.93917381025307</v>
      </c>
      <c r="O129" s="192">
        <f>'[3]6000x10km'!D132</f>
        <v>287.9919266803112</v>
      </c>
      <c r="P129" s="196">
        <f>'[3]6000x40km'!D133</f>
        <v>286.30215233069697</v>
      </c>
      <c r="Q129" s="197">
        <f>'[3]6000x90km'!D132</f>
        <v>286.38229508543736</v>
      </c>
      <c r="R129" s="170">
        <v>10</v>
      </c>
    </row>
    <row r="130" spans="1:18" ht="15">
      <c r="A130" s="170">
        <f t="shared" si="1"/>
        <v>126</v>
      </c>
      <c r="B130" s="189" t="s">
        <v>14</v>
      </c>
      <c r="C130" s="190">
        <f>'[3]50x10km'!D133</f>
        <v>274.4026654176333</v>
      </c>
      <c r="D130" s="190">
        <f>'[3]400x10km'!D133</f>
        <v>272.5355259279329</v>
      </c>
      <c r="E130" s="191">
        <f>'[3]800x10km'!D133</f>
        <v>273.7121120483774</v>
      </c>
      <c r="F130" s="192">
        <f>'[3]50x40km'!D134</f>
        <v>277.3465476022564</v>
      </c>
      <c r="G130" s="193">
        <f>'[3]400x40km'!D134</f>
        <v>273.89485577821813</v>
      </c>
      <c r="H130" s="194">
        <f>'[3]400x90km'!D133</f>
        <v>277.3277136536718</v>
      </c>
      <c r="I130" s="193">
        <f>+('[3]800x10km'!D133)</f>
        <v>273.7121120483774</v>
      </c>
      <c r="J130" s="193">
        <f>'[3]800x40km'!D134</f>
        <v>274.08812003521405</v>
      </c>
      <c r="K130" s="194">
        <f>'[3]800x90km'!D133</f>
        <v>276.09269136644633</v>
      </c>
      <c r="L130" s="195">
        <f>'[3]2400x10km'!D133</f>
        <v>280.8544781914509</v>
      </c>
      <c r="M130" s="193">
        <f>'[3]2400x40km'!D134</f>
        <v>279.75261914624593</v>
      </c>
      <c r="N130" s="194">
        <f>'[3]2400x90km'!D133</f>
        <v>279.9798405892922</v>
      </c>
      <c r="O130" s="192">
        <f>'[3]6000x10km'!D133</f>
        <v>289.1844180245235</v>
      </c>
      <c r="P130" s="196">
        <f>'[3]6000x40km'!D134</f>
        <v>287.49781034190516</v>
      </c>
      <c r="Q130" s="197">
        <f>'[3]6000x90km'!D133</f>
        <v>287.59482988492454</v>
      </c>
      <c r="R130" s="170">
        <v>11</v>
      </c>
    </row>
    <row r="131" spans="1:18" ht="15">
      <c r="A131" s="170">
        <f t="shared" si="1"/>
        <v>127</v>
      </c>
      <c r="B131" s="189" t="s">
        <v>15</v>
      </c>
      <c r="C131" s="190">
        <f>'[3]50x10km'!D134</f>
        <v>276.92641718376854</v>
      </c>
      <c r="D131" s="190">
        <f>'[3]400x10km'!D134</f>
        <v>275.6822001035259</v>
      </c>
      <c r="E131" s="191">
        <f>'[3]800x10km'!D134</f>
        <v>277.2626975998404</v>
      </c>
      <c r="F131" s="192">
        <f>'[3]50x40km'!D135</f>
        <v>279.97497821596517</v>
      </c>
      <c r="G131" s="193">
        <f>'[3]400x40km'!D135</f>
        <v>277.0885048605629</v>
      </c>
      <c r="H131" s="194">
        <f>'[3]400x90km'!D134</f>
        <v>280.60493443172385</v>
      </c>
      <c r="I131" s="193">
        <f>+('[3]800x10km'!D134)</f>
        <v>277.2626975998404</v>
      </c>
      <c r="J131" s="193">
        <f>'[3]800x40km'!D135</f>
        <v>277.6505510395437</v>
      </c>
      <c r="K131" s="194">
        <f>'[3]800x90km'!D134</f>
        <v>279.69002868679826</v>
      </c>
      <c r="L131" s="195">
        <f>'[3]2400x10km'!D134</f>
        <v>285.26529955692604</v>
      </c>
      <c r="M131" s="193">
        <f>'[3]2400x40km'!D135</f>
        <v>284.13220819067953</v>
      </c>
      <c r="N131" s="194">
        <f>'[3]2400x90km'!D134</f>
        <v>284.34153971773446</v>
      </c>
      <c r="O131" s="192">
        <f>'[3]6000x10km'!D134</f>
        <v>294.5975745463176</v>
      </c>
      <c r="P131" s="196">
        <f>'[3]6000x40km'!D135</f>
        <v>292.85955648482866</v>
      </c>
      <c r="Q131" s="197">
        <f>'[3]6000x90km'!D134</f>
        <v>292.92623364998434</v>
      </c>
      <c r="R131" s="170">
        <v>12</v>
      </c>
    </row>
    <row r="132" spans="1:18" ht="15">
      <c r="A132" s="170">
        <f t="shared" si="1"/>
        <v>128</v>
      </c>
      <c r="B132" s="189" t="s">
        <v>16</v>
      </c>
      <c r="C132" s="190">
        <f>'[3]50x10km'!D135</f>
        <v>277.72158166302205</v>
      </c>
      <c r="D132" s="190">
        <f>'[3]400x10km'!D135</f>
        <v>276.66943864661494</v>
      </c>
      <c r="E132" s="191">
        <f>'[3]800x10km'!D135</f>
        <v>278.31390801794777</v>
      </c>
      <c r="F132" s="192">
        <f>'[3]50x40km'!D136</f>
        <v>280.8441162213236</v>
      </c>
      <c r="G132" s="193">
        <f>'[3]400x40km'!D136</f>
        <v>278.1240230949836</v>
      </c>
      <c r="H132" s="194">
        <f>'[3]400x90km'!D135</f>
        <v>281.7169612383881</v>
      </c>
      <c r="I132" s="193">
        <f>+('[3]800x10km'!D135)</f>
        <v>278.31390801794777</v>
      </c>
      <c r="J132" s="193">
        <f>'[3]800x40km'!D136</f>
        <v>278.73381295491424</v>
      </c>
      <c r="K132" s="194">
        <f>'[3]800x90km'!D135</f>
        <v>280.82774201587534</v>
      </c>
      <c r="L132" s="195">
        <f>'[3]2400x10km'!D135</f>
        <v>286.4839715939125</v>
      </c>
      <c r="M132" s="193">
        <f>'[3]2400x40km'!D136</f>
        <v>285.36075984192723</v>
      </c>
      <c r="N132" s="194">
        <f>'[3]2400x90km'!D135</f>
        <v>285.59393248818225</v>
      </c>
      <c r="O132" s="192">
        <f>'[3]6000x10km'!D135</f>
        <v>296.12181389859205</v>
      </c>
      <c r="P132" s="196">
        <f>'[3]6000x40km'!D136</f>
        <v>294.3799555712072</v>
      </c>
      <c r="Q132" s="197">
        <f>'[3]6000x90km'!D135</f>
        <v>294.45526654123273</v>
      </c>
      <c r="R132" s="170">
        <v>1</v>
      </c>
    </row>
    <row r="133" spans="1:18" ht="15">
      <c r="A133" s="170">
        <f t="shared" si="1"/>
        <v>129</v>
      </c>
      <c r="B133" s="189" t="s">
        <v>17</v>
      </c>
      <c r="C133" s="190">
        <f>'[3]50x10km'!D136</f>
        <v>278.6464080979016</v>
      </c>
      <c r="D133" s="190">
        <f>'[3]400x10km'!D136</f>
        <v>277.83925684797407</v>
      </c>
      <c r="E133" s="191">
        <f>'[3]800x10km'!D136</f>
        <v>279.55057332827147</v>
      </c>
      <c r="F133" s="192">
        <f>'[3]50x40km'!D137</f>
        <v>281.8149474410375</v>
      </c>
      <c r="G133" s="193">
        <f>'[3]400x40km'!D137</f>
        <v>279.31676365008633</v>
      </c>
      <c r="H133" s="194">
        <f>'[3]400x90km'!D136</f>
        <v>282.9493349915203</v>
      </c>
      <c r="I133" s="193">
        <f>+('[3]800x10km'!D136)</f>
        <v>279.55057332827147</v>
      </c>
      <c r="J133" s="193">
        <f>'[3]800x40km'!D137</f>
        <v>279.9832727772052</v>
      </c>
      <c r="K133" s="194">
        <f>'[3]800x90km'!D136</f>
        <v>282.1016719158033</v>
      </c>
      <c r="L133" s="195">
        <f>'[3]2400x10km'!D136</f>
        <v>287.9769789416773</v>
      </c>
      <c r="M133" s="193">
        <f>'[3]2400x40km'!D137</f>
        <v>286.8487911459975</v>
      </c>
      <c r="N133" s="194">
        <f>'[3]2400x90km'!D136</f>
        <v>287.0834392082845</v>
      </c>
      <c r="O133" s="192">
        <f>'[3]6000x10km'!D136</f>
        <v>298.0610054303017</v>
      </c>
      <c r="P133" s="196">
        <f>'[3]6000x40km'!D137</f>
        <v>296.3028000287512</v>
      </c>
      <c r="Q133" s="197">
        <f>'[3]6000x90km'!D136</f>
        <v>296.37095142796926</v>
      </c>
      <c r="R133" s="170">
        <v>2</v>
      </c>
    </row>
    <row r="134" spans="1:18" ht="15">
      <c r="A134" s="170">
        <f t="shared" si="1"/>
        <v>130</v>
      </c>
      <c r="B134" s="189" t="s">
        <v>18</v>
      </c>
      <c r="C134" s="190">
        <f>'[3]50x10km'!D137</f>
        <v>285.51204446651917</v>
      </c>
      <c r="D134" s="190">
        <f>'[3]400x10km'!D137</f>
        <v>283.8548700186644</v>
      </c>
      <c r="E134" s="191">
        <f>'[3]800x10km'!D137</f>
        <v>285.35041688242546</v>
      </c>
      <c r="F134" s="192">
        <f>'[3]50x40km'!D138</f>
        <v>288.3782274955421</v>
      </c>
      <c r="G134" s="193">
        <f>'[3]400x40km'!D138</f>
        <v>285.0915734216152</v>
      </c>
      <c r="H134" s="194">
        <f>'[3]400x90km'!D137</f>
        <v>288.39963272872006</v>
      </c>
      <c r="I134" s="193">
        <f>+('[3]800x10km'!D137)</f>
        <v>285.35041688242546</v>
      </c>
      <c r="J134" s="193">
        <f>'[3]800x40km'!D138</f>
        <v>285.5938967724759</v>
      </c>
      <c r="K134" s="194">
        <f>'[3]800x90km'!D137</f>
        <v>287.4572214241897</v>
      </c>
      <c r="L134" s="195">
        <f>'[3]2400x10km'!D137</f>
        <v>293.5209022053021</v>
      </c>
      <c r="M134" s="193">
        <f>'[3]2400x40km'!D138</f>
        <v>292.2667958891794</v>
      </c>
      <c r="N134" s="194">
        <f>'[3]2400x90km'!D137</f>
        <v>292.3437762550132</v>
      </c>
      <c r="O134" s="192">
        <f>'[3]6000x10km'!D137</f>
        <v>302.813871968263</v>
      </c>
      <c r="P134" s="196">
        <f>'[3]6000x40km'!D138</f>
        <v>300.9782330833479</v>
      </c>
      <c r="Q134" s="197">
        <f>'[3]6000x90km'!D137</f>
        <v>300.9680093197801</v>
      </c>
      <c r="R134" s="170">
        <v>3</v>
      </c>
    </row>
    <row r="135" spans="1:18" ht="15">
      <c r="A135" s="170">
        <f aca="true" t="shared" si="2" ref="A135:A198">A134+1</f>
        <v>131</v>
      </c>
      <c r="B135" s="189" t="s">
        <v>19</v>
      </c>
      <c r="C135" s="190">
        <f>'[3]50x10km'!D138</f>
        <v>280.12928239704996</v>
      </c>
      <c r="D135" s="190">
        <f>'[3]400x10km'!D138</f>
        <v>279.5930920669919</v>
      </c>
      <c r="E135" s="191">
        <f>'[3]800x10km'!D138</f>
        <v>281.3988356439186</v>
      </c>
      <c r="F135" s="192">
        <f>'[3]50x40km'!D139</f>
        <v>283.34712520399387</v>
      </c>
      <c r="G135" s="193">
        <f>'[3]400x40km'!D139</f>
        <v>281.0914530108793</v>
      </c>
      <c r="H135" s="194">
        <f>'[3]400x90km'!D138</f>
        <v>284.76504983888555</v>
      </c>
      <c r="I135" s="193">
        <f>+('[3]800x10km'!D138)</f>
        <v>281.3988356439186</v>
      </c>
      <c r="J135" s="193">
        <f>'[3]800x40km'!D139</f>
        <v>281.83913502998723</v>
      </c>
      <c r="K135" s="194">
        <f>'[3]800x90km'!D138</f>
        <v>283.98023980241527</v>
      </c>
      <c r="L135" s="195">
        <f>'[3]2400x10km'!D138</f>
        <v>289.9826408227122</v>
      </c>
      <c r="M135" s="193">
        <f>'[3]2400x40km'!D139</f>
        <v>288.8473312689356</v>
      </c>
      <c r="N135" s="194">
        <f>'[3]2400x90km'!D138</f>
        <v>289.0857347831446</v>
      </c>
      <c r="O135" s="192">
        <f>'[3]6000x10km'!D138</f>
        <v>300.42888927983853</v>
      </c>
      <c r="P135" s="196">
        <f>'[3]6000x40km'!D139</f>
        <v>298.6532426931586</v>
      </c>
      <c r="Q135" s="197">
        <f>'[3]6000x90km'!D138</f>
        <v>298.71649374150786</v>
      </c>
      <c r="R135" s="170">
        <v>4</v>
      </c>
    </row>
    <row r="136" spans="1:18" ht="15">
      <c r="A136" s="170">
        <f t="shared" si="2"/>
        <v>132</v>
      </c>
      <c r="B136" s="189" t="s">
        <v>20</v>
      </c>
      <c r="C136" s="190">
        <f>'[3]50x10km'!D139</f>
        <v>290.7708754955281</v>
      </c>
      <c r="D136" s="190">
        <f>'[3]400x10km'!D139</f>
        <v>289.11578095370413</v>
      </c>
      <c r="E136" s="191">
        <f>'[3]800x10km'!D139</f>
        <v>290.4075427810693</v>
      </c>
      <c r="F136" s="192">
        <f>'[3]50x40km'!D140</f>
        <v>294.2493157376668</v>
      </c>
      <c r="G136" s="193">
        <f>'[3]400x40km'!D140</f>
        <v>290.84036798900223</v>
      </c>
      <c r="H136" s="194">
        <f>'[3]400x90km'!D139</f>
        <v>294.89784230547014</v>
      </c>
      <c r="I136" s="193">
        <f>+('[3]800x10km'!D139)</f>
        <v>290.4075427810693</v>
      </c>
      <c r="J136" s="193">
        <f>'[3]800x40km'!D140</f>
        <v>291.0196935157849</v>
      </c>
      <c r="K136" s="194">
        <f>'[3]800x90km'!D139</f>
        <v>293.46741994095044</v>
      </c>
      <c r="L136" s="195">
        <f>'[3]2400x10km'!D139</f>
        <v>298.49648648710024</v>
      </c>
      <c r="M136" s="193">
        <f>'[3]2400x40km'!D140</f>
        <v>297.4362569036039</v>
      </c>
      <c r="N136" s="194">
        <f>'[3]2400x90km'!D139</f>
        <v>297.85200515819884</v>
      </c>
      <c r="O136" s="192">
        <f>'[3]6000x10km'!D139</f>
        <v>308.1084052952738</v>
      </c>
      <c r="P136" s="196">
        <f>'[3]6000x40km'!D140</f>
        <v>306.3681264471714</v>
      </c>
      <c r="Q136" s="197">
        <f>'[3]6000x90km'!D139</f>
        <v>306.5626000681324</v>
      </c>
      <c r="R136" s="170">
        <v>5</v>
      </c>
    </row>
    <row r="137" spans="1:18" ht="15">
      <c r="A137" s="170">
        <f t="shared" si="2"/>
        <v>133</v>
      </c>
      <c r="B137" s="189" t="s">
        <v>21</v>
      </c>
      <c r="C137" s="190">
        <f>'[3]50x10km'!D140</f>
        <v>290.2536604018154</v>
      </c>
      <c r="D137" s="190">
        <f>'[3]400x10km'!D140</f>
        <v>288.5519844845183</v>
      </c>
      <c r="E137" s="191">
        <f>'[3]800x10km'!D140</f>
        <v>289.82019411516393</v>
      </c>
      <c r="F137" s="192">
        <f>'[3]50x40km'!D141</f>
        <v>293.81610264451234</v>
      </c>
      <c r="G137" s="193">
        <f>'[3]400x40km'!D141</f>
        <v>290.35116904155615</v>
      </c>
      <c r="H137" s="194">
        <f>'[3]400x90km'!D140</f>
        <v>294.5189333604773</v>
      </c>
      <c r="I137" s="193">
        <f>+('[3]800x10km'!D140)</f>
        <v>289.82019411516393</v>
      </c>
      <c r="J137" s="193">
        <f>'[3]800x40km'!D141</f>
        <v>290.4914308381062</v>
      </c>
      <c r="K137" s="194">
        <f>'[3]800x90km'!D140</f>
        <v>293.0254276647865</v>
      </c>
      <c r="L137" s="195">
        <f>'[3]2400x10km'!D140</f>
        <v>297.9465386992922</v>
      </c>
      <c r="M137" s="193">
        <f>'[3]2400x40km'!D141</f>
        <v>296.9217713850762</v>
      </c>
      <c r="N137" s="194">
        <f>'[3]2400x90km'!D140</f>
        <v>297.3887946747324</v>
      </c>
      <c r="O137" s="192">
        <f>'[3]6000x10km'!D140</f>
        <v>307.559257764211</v>
      </c>
      <c r="P137" s="196">
        <f>'[3]6000x40km'!D141</f>
        <v>305.8421626864183</v>
      </c>
      <c r="Q137" s="197">
        <f>'[3]6000x90km'!D140</f>
        <v>306.0683006420822</v>
      </c>
      <c r="R137" s="170">
        <v>6</v>
      </c>
    </row>
    <row r="138" spans="1:18" ht="15">
      <c r="A138" s="170">
        <f t="shared" si="2"/>
        <v>134</v>
      </c>
      <c r="B138" s="189" t="s">
        <v>22</v>
      </c>
      <c r="C138" s="190">
        <f>'[3]50x10km'!D141</f>
        <v>293.95941342089503</v>
      </c>
      <c r="D138" s="190">
        <f>'[3]400x10km'!D141</f>
        <v>291.399513487115</v>
      </c>
      <c r="E138" s="191">
        <f>'[3]800x10km'!D141</f>
        <v>292.4461994654808</v>
      </c>
      <c r="F138" s="192">
        <f>'[3]50x40km'!D142</f>
        <v>297.3611280969454</v>
      </c>
      <c r="G138" s="193">
        <f>'[3]400x40km'!D142</f>
        <v>293.09011759933827</v>
      </c>
      <c r="H138" s="194">
        <f>'[3]400x90km'!D141</f>
        <v>297.10980867090007</v>
      </c>
      <c r="I138" s="193">
        <f>+('[3]800x10km'!D141)</f>
        <v>292.4461994654808</v>
      </c>
      <c r="J138" s="193">
        <f>'[3]800x40km'!D142</f>
        <v>293.0370100922592</v>
      </c>
      <c r="K138" s="194">
        <f>'[3]800x90km'!D141</f>
        <v>295.46390759133226</v>
      </c>
      <c r="L138" s="195">
        <f>'[3]2400x10km'!D141</f>
        <v>300.23675322111586</v>
      </c>
      <c r="M138" s="193">
        <f>'[3]2400x40km'!D142</f>
        <v>299.1641329059252</v>
      </c>
      <c r="N138" s="194">
        <f>'[3]2400x90km'!D141</f>
        <v>299.5723985929141</v>
      </c>
      <c r="O138" s="192">
        <f>'[3]6000x10km'!D141</f>
        <v>308.9167834373304</v>
      </c>
      <c r="P138" s="196">
        <f>'[3]6000x40km'!D142</f>
        <v>307.18170090658845</v>
      </c>
      <c r="Q138" s="197">
        <f>'[3]6000x90km'!D141</f>
        <v>307.39229080845064</v>
      </c>
      <c r="R138" s="170">
        <v>7</v>
      </c>
    </row>
    <row r="139" spans="1:18" ht="15">
      <c r="A139" s="170">
        <f t="shared" si="2"/>
        <v>135</v>
      </c>
      <c r="B139" s="189" t="s">
        <v>23</v>
      </c>
      <c r="C139" s="190">
        <f>'[3]50x10km'!D142</f>
        <v>294.31329743238257</v>
      </c>
      <c r="D139" s="190">
        <f>'[3]400x10km'!D142</f>
        <v>291.65167562101243</v>
      </c>
      <c r="E139" s="191">
        <f>'[3]800x10km'!D142</f>
        <v>292.7057465059191</v>
      </c>
      <c r="F139" s="192">
        <f>'[3]50x40km'!D143</f>
        <v>297.8194255163076</v>
      </c>
      <c r="G139" s="193">
        <f>'[3]400x40km'!D143</f>
        <v>293.43340518442477</v>
      </c>
      <c r="H139" s="194">
        <f>'[3]400x90km'!D142</f>
        <v>297.5890943267025</v>
      </c>
      <c r="I139" s="193">
        <f>+('[3]800x10km'!D142)</f>
        <v>292.7057465059191</v>
      </c>
      <c r="J139" s="193">
        <f>'[3]800x40km'!D143</f>
        <v>293.235809353002</v>
      </c>
      <c r="K139" s="194">
        <f>'[3]800x90km'!D142</f>
        <v>295.7749693128276</v>
      </c>
      <c r="L139" s="195">
        <f>'[3]2400x10km'!D142</f>
        <v>300.26178567964126</v>
      </c>
      <c r="M139" s="193">
        <f>'[3]2400x40km'!D143</f>
        <v>299.2337251499773</v>
      </c>
      <c r="N139" s="194">
        <f>'[3]2400x90km'!D142</f>
        <v>299.71251138134636</v>
      </c>
      <c r="O139" s="192">
        <f>'[3]6000x10km'!D142</f>
        <v>308.9303709075179</v>
      </c>
      <c r="P139" s="196">
        <f>'[3]6000x40km'!D143</f>
        <v>307.2089498119279</v>
      </c>
      <c r="Q139" s="197">
        <f>'[3]6000x90km'!D142</f>
        <v>307.46346992580186</v>
      </c>
      <c r="R139" s="170">
        <v>8</v>
      </c>
    </row>
    <row r="140" spans="1:18" ht="15">
      <c r="A140" s="170">
        <f t="shared" si="2"/>
        <v>136</v>
      </c>
      <c r="B140" s="189" t="s">
        <v>24</v>
      </c>
      <c r="C140" s="190">
        <f>'[3]50x10km'!D143</f>
        <v>314.0254965095165</v>
      </c>
      <c r="D140" s="190">
        <f>'[3]400x10km'!D143</f>
        <v>310.1635877479604</v>
      </c>
      <c r="E140" s="191">
        <f>'[3]800x10km'!D143</f>
        <v>310.8143165746998</v>
      </c>
      <c r="F140" s="192">
        <f>'[3]50x40km'!D144</f>
        <v>318.1268824683405</v>
      </c>
      <c r="G140" s="193">
        <f>'[3]400x40km'!D144</f>
        <v>312.4154554411667</v>
      </c>
      <c r="H140" s="194">
        <f>'[3]400x90km'!D143</f>
        <v>317.3622552911362</v>
      </c>
      <c r="I140" s="193">
        <f>+('[3]800x10km'!D143)</f>
        <v>310.8143165746998</v>
      </c>
      <c r="J140" s="193">
        <f>'[3]800x40km'!D144</f>
        <v>311.80693769115214</v>
      </c>
      <c r="K140" s="194">
        <f>'[3]800x90km'!D143</f>
        <v>314.9371845901989</v>
      </c>
      <c r="L140" s="195">
        <f>'[3]2400x10km'!D143</f>
        <v>319.0815966922356</v>
      </c>
      <c r="M140" s="193">
        <f>'[3]2400x40km'!D144</f>
        <v>318.15163106434443</v>
      </c>
      <c r="N140" s="194">
        <f>'[3]2400x90km'!D143</f>
        <v>318.9153881767987</v>
      </c>
      <c r="O140" s="192">
        <f>'[3]6000x10km'!D143</f>
        <v>327.61482176563624</v>
      </c>
      <c r="P140" s="196">
        <f>'[3]6000x40km'!D144</f>
        <v>325.91068203031443</v>
      </c>
      <c r="Q140" s="197">
        <f>'[3]6000x90km'!D143</f>
        <v>326.35288449628763</v>
      </c>
      <c r="R140" s="170">
        <v>9</v>
      </c>
    </row>
    <row r="141" spans="1:18" ht="15">
      <c r="A141" s="170">
        <f t="shared" si="2"/>
        <v>137</v>
      </c>
      <c r="B141" s="189" t="s">
        <v>25</v>
      </c>
      <c r="C141" s="190">
        <f>'[3]50x10km'!D145</f>
        <v>295.26463582013525</v>
      </c>
      <c r="D141" s="190">
        <f>'[3]400x10km'!D145</f>
        <v>293.58895985730226</v>
      </c>
      <c r="E141" s="191">
        <f>'[3]800x10km'!D145</f>
        <v>295.02911116551536</v>
      </c>
      <c r="F141" s="192">
        <f>'[3]50x40km'!D146</f>
        <v>298.9913267347944</v>
      </c>
      <c r="G141" s="193">
        <f>'[3]400x40km'!D146</f>
        <v>295.503358215388</v>
      </c>
      <c r="H141" s="194">
        <f>'[3]400x90km'!D145</f>
        <v>299.863616868935</v>
      </c>
      <c r="I141" s="193">
        <f>+('[3]800x10km'!D145)</f>
        <v>295.02911116551536</v>
      </c>
      <c r="J141" s="193">
        <f>'[3]800x40km'!D146</f>
        <v>296.1675825227502</v>
      </c>
      <c r="K141" s="194">
        <f>'[3]800x90km'!D145</f>
        <v>298.427430473355</v>
      </c>
      <c r="L141" s="195">
        <f>'[3]2400x10km'!D145</f>
        <v>304.25398681049427</v>
      </c>
      <c r="M141" s="193">
        <f>'[3]2400x40km'!D146</f>
        <v>303.2094319446576</v>
      </c>
      <c r="N141" s="194">
        <f>'[3]2400x90km'!D145</f>
        <v>303.6923851941783</v>
      </c>
      <c r="O141" s="192">
        <f>'[3]6000x10km'!D145</f>
        <v>315.00882440290206</v>
      </c>
      <c r="P141" s="196">
        <f>'[3]6000x40km'!D146</f>
        <v>313.23521226472036</v>
      </c>
      <c r="Q141" s="197">
        <f>'[3]6000x90km'!D145</f>
        <v>313.4464441459801</v>
      </c>
      <c r="R141" s="170">
        <v>10</v>
      </c>
    </row>
    <row r="142" spans="1:18" ht="15">
      <c r="A142" s="170">
        <f t="shared" si="2"/>
        <v>138</v>
      </c>
      <c r="B142" s="189" t="s">
        <v>26</v>
      </c>
      <c r="C142" s="190">
        <f>'[3]50x10km'!D146</f>
        <v>299.1807839803954</v>
      </c>
      <c r="D142" s="190">
        <f>'[3]400x10km'!D146</f>
        <v>297.1361742312555</v>
      </c>
      <c r="E142" s="191">
        <f>'[3]800x10km'!D146</f>
        <v>298.4028921143696</v>
      </c>
      <c r="F142" s="192">
        <f>'[3]50x40km'!D147</f>
        <v>302.93275371916155</v>
      </c>
      <c r="G142" s="193">
        <f>'[3]400x40km'!D147</f>
        <v>299.06716891652036</v>
      </c>
      <c r="H142" s="194">
        <f>'[3]400x90km'!D146</f>
        <v>303.48313613237355</v>
      </c>
      <c r="I142" s="193">
        <f>+('[3]800x10km'!D146)</f>
        <v>298.4028921143696</v>
      </c>
      <c r="J142" s="193">
        <f>'[3]800x40km'!D147</f>
        <v>299.15578495854606</v>
      </c>
      <c r="K142" s="194">
        <f>'[3]800x90km'!D146</f>
        <v>301.8577438502083</v>
      </c>
      <c r="L142" s="195">
        <f>'[3]2400x10km'!D146</f>
        <v>307.3734458611065</v>
      </c>
      <c r="M142" s="193">
        <f>'[3]2400x40km'!D147</f>
        <v>306.33223758966324</v>
      </c>
      <c r="N142" s="194">
        <f>'[3]2400x90km'!D146</f>
        <v>306.83998904231805</v>
      </c>
      <c r="O142" s="192">
        <f>'[3]6000x10km'!D146</f>
        <v>317.74406527417545</v>
      </c>
      <c r="P142" s="196">
        <f>'[3]6000x40km'!D147</f>
        <v>315.97006501677356</v>
      </c>
      <c r="Q142" s="197">
        <f>'[3]6000x90km'!D146</f>
        <v>316.20461959048555</v>
      </c>
      <c r="R142" s="170">
        <v>11</v>
      </c>
    </row>
    <row r="143" spans="1:18" ht="15">
      <c r="A143" s="170">
        <f t="shared" si="2"/>
        <v>139</v>
      </c>
      <c r="B143" s="189" t="s">
        <v>27</v>
      </c>
      <c r="C143" s="190">
        <f>'[3]50x10km'!D147</f>
        <v>299.24102265837865</v>
      </c>
      <c r="D143" s="190">
        <f>'[3]400x10km'!D147</f>
        <v>297.10500174130254</v>
      </c>
      <c r="E143" s="191">
        <f>'[3]800x10km'!D147</f>
        <v>298.3160960182209</v>
      </c>
      <c r="F143" s="192">
        <f>'[3]50x40km'!D148</f>
        <v>303.01647290480133</v>
      </c>
      <c r="G143" s="193">
        <f>'[3]400x40km'!D148</f>
        <v>299.06460833978434</v>
      </c>
      <c r="H143" s="194">
        <f>'[3]400x90km'!D147</f>
        <v>303.51081705501065</v>
      </c>
      <c r="I143" s="193">
        <f>+('[3]800x10km'!D147)</f>
        <v>298.3160960182209</v>
      </c>
      <c r="J143" s="193">
        <f>'[3]800x40km'!D148</f>
        <v>299.08963880857203</v>
      </c>
      <c r="K143" s="194">
        <f>'[3]800x90km'!D147</f>
        <v>301.8225708464544</v>
      </c>
      <c r="L143" s="195">
        <f>'[3]2400x10km'!D147</f>
        <v>307.13827107467876</v>
      </c>
      <c r="M143" s="193">
        <f>'[3]2400x40km'!D148</f>
        <v>306.11413306939346</v>
      </c>
      <c r="N143" s="194">
        <f>'[3]2400x90km'!D147</f>
        <v>306.64668473379265</v>
      </c>
      <c r="O143" s="192">
        <f>'[3]6000x10km'!D147</f>
        <v>317.3329216540463</v>
      </c>
      <c r="P143" s="196">
        <f>'[3]6000x40km'!D148</f>
        <v>315.57349588826173</v>
      </c>
      <c r="Q143" s="197">
        <f>'[3]6000x90km'!D147</f>
        <v>315.8276535815932</v>
      </c>
      <c r="R143" s="170">
        <v>12</v>
      </c>
    </row>
    <row r="144" spans="1:18" ht="15">
      <c r="A144" s="170">
        <f t="shared" si="2"/>
        <v>140</v>
      </c>
      <c r="B144" s="189" t="s">
        <v>28</v>
      </c>
      <c r="C144" s="190">
        <f>'[3]50x10km'!D148</f>
        <v>299.6126001878335</v>
      </c>
      <c r="D144" s="190">
        <f>'[3]400x10km'!D148</f>
        <v>297.5634523262998</v>
      </c>
      <c r="E144" s="191">
        <f>'[3]800x10km'!D148</f>
        <v>298.7934745470384</v>
      </c>
      <c r="F144" s="192">
        <f>'[3]50x40km'!D149</f>
        <v>303.42121601811044</v>
      </c>
      <c r="G144" s="193">
        <f>'[3]400x40km'!D149</f>
        <v>299.54599676614794</v>
      </c>
      <c r="H144" s="194">
        <f>'[3]400x90km'!D148</f>
        <v>304.0276866966646</v>
      </c>
      <c r="I144" s="193">
        <f>+('[3]800x10km'!D148)</f>
        <v>298.7934745470384</v>
      </c>
      <c r="J144" s="193">
        <f>'[3]800x40km'!D149</f>
        <v>299.58312917595396</v>
      </c>
      <c r="K144" s="194">
        <f>'[3]800x90km'!D148</f>
        <v>302.3418454072504</v>
      </c>
      <c r="L144" s="195">
        <f>'[3]2400x10km'!D148</f>
        <v>307.7287991585421</v>
      </c>
      <c r="M144" s="193">
        <f>'[3]2400x40km'!D149</f>
        <v>306.7087018276205</v>
      </c>
      <c r="N144" s="194">
        <f>'[3]2400x90km'!D148</f>
        <v>307.25246394677015</v>
      </c>
      <c r="O144" s="192">
        <f>'[3]6000x10km'!D148</f>
        <v>318.1245197986201</v>
      </c>
      <c r="P144" s="196">
        <f>'[3]6000x40km'!D149</f>
        <v>316.3620640177821</v>
      </c>
      <c r="Q144" s="197">
        <f>'[3]6000x90km'!D148</f>
        <v>316.61874923342225</v>
      </c>
      <c r="R144" s="170">
        <v>1</v>
      </c>
    </row>
    <row r="145" spans="1:18" ht="15">
      <c r="A145" s="170">
        <f t="shared" si="2"/>
        <v>141</v>
      </c>
      <c r="B145" s="189" t="s">
        <v>29</v>
      </c>
      <c r="C145" s="190">
        <f>'[3]50x10km'!D149</f>
        <v>301.5174105947994</v>
      </c>
      <c r="D145" s="190">
        <f>'[3]400x10km'!D149</f>
        <v>299.8127087134202</v>
      </c>
      <c r="E145" s="191">
        <f>'[3]800x10km'!D149</f>
        <v>301.1369691430514</v>
      </c>
      <c r="F145" s="192">
        <f>'[3]50x40km'!D150</f>
        <v>305.3630192879147</v>
      </c>
      <c r="G145" s="193">
        <f>'[3]400x40km'!D150</f>
        <v>301.8013527551962</v>
      </c>
      <c r="H145" s="194">
        <f>'[3]400x90km'!D149</f>
        <v>306.304681212206</v>
      </c>
      <c r="I145" s="193">
        <f>+('[3]800x10km'!D149)</f>
        <v>301.1369691430514</v>
      </c>
      <c r="J145" s="193">
        <f>'[3]800x40km'!D150</f>
        <v>301.92229757048966</v>
      </c>
      <c r="K145" s="194">
        <f>'[3]800x90km'!D149</f>
        <v>304.68784693719755</v>
      </c>
      <c r="L145" s="195">
        <f>'[3]2400x10km'!D149</f>
        <v>310.4092488229477</v>
      </c>
      <c r="M145" s="193">
        <f>'[3]2400x40km'!D150</f>
        <v>309.3679453899407</v>
      </c>
      <c r="N145" s="194">
        <f>'[3]2400x90km'!D149</f>
        <v>309.89659898656413</v>
      </c>
      <c r="O145" s="192">
        <f>'[3]6000x10km'!D149</f>
        <v>321.48076354727874</v>
      </c>
      <c r="P145" s="196">
        <f>'[3]6000x40km'!D150</f>
        <v>319.6833673249357</v>
      </c>
      <c r="Q145" s="197">
        <f>'[3]6000x90km'!D149</f>
        <v>319.9165175970377</v>
      </c>
      <c r="R145" s="170">
        <v>2</v>
      </c>
    </row>
    <row r="146" spans="1:18" ht="15">
      <c r="A146" s="170">
        <f t="shared" si="2"/>
        <v>142</v>
      </c>
      <c r="B146" s="189" t="s">
        <v>30</v>
      </c>
      <c r="C146" s="190">
        <f>'[3]50x10km'!D150</f>
        <v>300.45657577094653</v>
      </c>
      <c r="D146" s="190">
        <f>'[3]400x10km'!D150</f>
        <v>298.4921775442076</v>
      </c>
      <c r="E146" s="191">
        <f>'[3]800x10km'!D150</f>
        <v>299.72444613601715</v>
      </c>
      <c r="F146" s="192">
        <f>'[3]50x40km'!D151</f>
        <v>304.2276907632308</v>
      </c>
      <c r="G146" s="193">
        <f>'[3]400x40km'!D151</f>
        <v>300.4345168935319</v>
      </c>
      <c r="H146" s="194">
        <f>'[3]400x90km'!D150</f>
        <v>304.862409691358</v>
      </c>
      <c r="I146" s="193">
        <f>+('[3]800x10km'!D150)</f>
        <v>299.72444613601715</v>
      </c>
      <c r="J146" s="193">
        <f>'[3]800x40km'!D151</f>
        <v>300.48873010196183</v>
      </c>
      <c r="K146" s="194">
        <f>'[3]800x90km'!D150</f>
        <v>303.2015038753416</v>
      </c>
      <c r="L146" s="195">
        <f>'[3]2400x10km'!D150</f>
        <v>308.70034494465557</v>
      </c>
      <c r="M146" s="193">
        <f>'[3]2400x40km'!D151</f>
        <v>307.6555009882192</v>
      </c>
      <c r="N146" s="194">
        <f>'[3]2400x90km'!D150</f>
        <v>308.16656006761076</v>
      </c>
      <c r="O146" s="192">
        <f>'[3]6000x10km'!D150</f>
        <v>319.24196392972885</v>
      </c>
      <c r="P146" s="196">
        <f>'[3]6000x40km'!D151</f>
        <v>317.458157501234</v>
      </c>
      <c r="Q146" s="197">
        <f>'[3]6000x90km'!D150</f>
        <v>317.6915970875416</v>
      </c>
      <c r="R146" s="170">
        <v>3</v>
      </c>
    </row>
    <row r="147" spans="1:18" ht="15">
      <c r="A147" s="170">
        <f t="shared" si="2"/>
        <v>143</v>
      </c>
      <c r="B147" s="189" t="s">
        <v>31</v>
      </c>
      <c r="C147" s="190">
        <f>'[3]50x10km'!D151</f>
        <v>299.02416341763893</v>
      </c>
      <c r="D147" s="190">
        <f>'[3]400x10km'!D151</f>
        <v>296.913129691075</v>
      </c>
      <c r="E147" s="191">
        <f>'[3]800x10km'!D151</f>
        <v>298.1487631597806</v>
      </c>
      <c r="F147" s="192">
        <f>'[3]50x40km'!D152</f>
        <v>302.79181638506276</v>
      </c>
      <c r="G147" s="193">
        <f>'[3]400x40km'!D152</f>
        <v>298.8664197004197</v>
      </c>
      <c r="H147" s="194">
        <f>'[3]400x90km'!D151</f>
        <v>303.3013011060853</v>
      </c>
      <c r="I147" s="193">
        <f>+('[3]800x10km'!D151)</f>
        <v>298.1487631597806</v>
      </c>
      <c r="J147" s="193">
        <f>'[3]800x40km'!D152</f>
        <v>298.91605527560995</v>
      </c>
      <c r="K147" s="194">
        <f>'[3]800x90km'!D151</f>
        <v>301.63951994519783</v>
      </c>
      <c r="L147" s="195">
        <f>'[3]2400x10km'!D151</f>
        <v>307.0361070016661</v>
      </c>
      <c r="M147" s="193">
        <f>'[3]2400x40km'!D152</f>
        <v>306.00712029047133</v>
      </c>
      <c r="N147" s="194">
        <f>'[3]2400x90km'!D151</f>
        <v>306.53190308344955</v>
      </c>
      <c r="O147" s="192">
        <f>'[3]6000x10km'!D151</f>
        <v>317.28418014913524</v>
      </c>
      <c r="P147" s="196">
        <f>'[3]6000x40km'!D152</f>
        <v>315.52130798064337</v>
      </c>
      <c r="Q147" s="197">
        <f>'[3]6000x90km'!D151</f>
        <v>315.7691712737559</v>
      </c>
      <c r="R147" s="170">
        <v>4</v>
      </c>
    </row>
    <row r="148" spans="1:18" ht="15">
      <c r="A148" s="170">
        <f t="shared" si="2"/>
        <v>144</v>
      </c>
      <c r="B148" s="189" t="s">
        <v>32</v>
      </c>
      <c r="C148" s="190">
        <f>'[3]50x10km'!D152</f>
        <v>304.6973787009692</v>
      </c>
      <c r="D148" s="190">
        <f>'[3]400x10km'!D152</f>
        <v>302.06787712449716</v>
      </c>
      <c r="E148" s="191">
        <f>'[3]800x10km'!D152</f>
        <v>303.1453807332598</v>
      </c>
      <c r="F148" s="192">
        <f>'[3]50x40km'!D153</f>
        <v>308.655773157648</v>
      </c>
      <c r="G148" s="193">
        <f>'[3]400x40km'!D153</f>
        <v>304.18166488896014</v>
      </c>
      <c r="H148" s="194">
        <f>'[3]400x90km'!D152</f>
        <v>308.8823478184601</v>
      </c>
      <c r="I148" s="193">
        <f>+('[3]800x10km'!D152)</f>
        <v>303.1453807332598</v>
      </c>
      <c r="J148" s="193">
        <f>'[3]800x40km'!D153</f>
        <v>304.0329610832969</v>
      </c>
      <c r="K148" s="194">
        <f>'[3]800x90km'!D152</f>
        <v>306.96425886831986</v>
      </c>
      <c r="L148" s="195">
        <f>'[3]2400x10km'!D152</f>
        <v>311.9542953474223</v>
      </c>
      <c r="M148" s="193">
        <f>'[3]2400x40km'!D153</f>
        <v>310.97841573103005</v>
      </c>
      <c r="N148" s="194">
        <f>'[3]2400x90km'!D152</f>
        <v>311.6204022826618</v>
      </c>
      <c r="O148" s="192">
        <f>'[3]6000x10km'!D152</f>
        <v>321.79743289245704</v>
      </c>
      <c r="P148" s="196">
        <f>'[3]6000x40km'!D153</f>
        <v>320.0603291322238</v>
      </c>
      <c r="Q148" s="197">
        <f>'[3]6000x90km'!D152</f>
        <v>320.3934509006076</v>
      </c>
      <c r="R148" s="170">
        <v>5</v>
      </c>
    </row>
    <row r="149" spans="1:18" ht="15">
      <c r="A149" s="170">
        <f t="shared" si="2"/>
        <v>145</v>
      </c>
      <c r="B149" s="189" t="s">
        <v>33</v>
      </c>
      <c r="C149" s="190">
        <f>'[3]50x10km'!D153</f>
        <v>304.7417650952726</v>
      </c>
      <c r="D149" s="190">
        <f>'[3]400x10km'!D153</f>
        <v>301.7400285232681</v>
      </c>
      <c r="E149" s="191">
        <f>'[3]800x10km'!D153</f>
        <v>302.58579628645543</v>
      </c>
      <c r="F149" s="192">
        <f>'[3]50x40km'!D154</f>
        <v>308.6346927871631</v>
      </c>
      <c r="G149" s="193">
        <f>'[3]400x40km'!D154</f>
        <v>303.8155024157155</v>
      </c>
      <c r="H149" s="194">
        <f>'[3]400x90km'!D153</f>
        <v>308.45758883316734</v>
      </c>
      <c r="I149" s="193">
        <f>+('[3]800x10km'!D153)</f>
        <v>302.58579628645543</v>
      </c>
      <c r="J149" s="193">
        <f>'[3]800x40km'!D154</f>
        <v>303.45328027807005</v>
      </c>
      <c r="K149" s="194">
        <f>'[3]800x90km'!D153</f>
        <v>306.35081142650563</v>
      </c>
      <c r="L149" s="195">
        <f>'[3]2400x10km'!D153</f>
        <v>310.83591955299346</v>
      </c>
      <c r="M149" s="193">
        <f>'[3]2400x40km'!D154</f>
        <v>309.8655788058255</v>
      </c>
      <c r="N149" s="194">
        <f>'[3]2400x90km'!D153</f>
        <v>310.5086138223973</v>
      </c>
      <c r="O149" s="192">
        <f>'[3]6000x10km'!D153</f>
        <v>320.004527782797</v>
      </c>
      <c r="P149" s="196">
        <f>'[3]6000x40km'!D154</f>
        <v>318.28785677828404</v>
      </c>
      <c r="Q149" s="197">
        <f>'[3]6000x90km'!D153</f>
        <v>318.6363888538102</v>
      </c>
      <c r="R149" s="170">
        <v>6</v>
      </c>
    </row>
    <row r="150" spans="1:18" ht="15">
      <c r="A150" s="170">
        <f t="shared" si="2"/>
        <v>146</v>
      </c>
      <c r="B150" s="189" t="s">
        <v>34</v>
      </c>
      <c r="C150" s="190">
        <f>'[3]50x10km'!D154</f>
        <v>306.4918572135237</v>
      </c>
      <c r="D150" s="190">
        <f>'[3]400x10km'!D154</f>
        <v>303.469564258932</v>
      </c>
      <c r="E150" s="191">
        <f>'[3]800x10km'!D154</f>
        <v>304.3943264821677</v>
      </c>
      <c r="F150" s="192">
        <f>'[3]50x40km'!D155</f>
        <v>310.2325848699146</v>
      </c>
      <c r="G150" s="193">
        <f>'[3]400x40km'!D155</f>
        <v>305.40869326084015</v>
      </c>
      <c r="H150" s="194">
        <f>'[3]400x90km'!D154</f>
        <v>309.8569071981992</v>
      </c>
      <c r="I150" s="193">
        <f>+('[3]800x10km'!D154)</f>
        <v>304.3943264821677</v>
      </c>
      <c r="J150" s="193">
        <f>'[3]800x40km'!D155</f>
        <v>305.14782437467716</v>
      </c>
      <c r="K150" s="194">
        <f>'[3]800x90km'!D154</f>
        <v>307.8817826006513</v>
      </c>
      <c r="L150" s="195">
        <f>'[3]2400x10km'!D154</f>
        <v>312.7326177780552</v>
      </c>
      <c r="M150" s="193">
        <f>'[3]2400x40km'!D155</f>
        <v>311.6838362916382</v>
      </c>
      <c r="N150" s="194">
        <f>'[3]2400x90km'!D154</f>
        <v>312.2178673318318</v>
      </c>
      <c r="O150" s="192">
        <f>'[3]6000x10km'!D154</f>
        <v>321.8764121828221</v>
      </c>
      <c r="P150" s="196">
        <f>'[3]6000x40km'!D155</f>
        <v>320.10647267766035</v>
      </c>
      <c r="Q150" s="197">
        <f>'[3]6000x90km'!D154</f>
        <v>320.3876890968798</v>
      </c>
      <c r="R150" s="170">
        <v>7</v>
      </c>
    </row>
    <row r="151" spans="1:18" ht="15">
      <c r="A151" s="170">
        <f t="shared" si="2"/>
        <v>147</v>
      </c>
      <c r="B151" s="189" t="s">
        <v>35</v>
      </c>
      <c r="C151" s="190">
        <f>'[3]50x10km'!D155</f>
        <v>306.76515058416356</v>
      </c>
      <c r="D151" s="190">
        <f>'[3]400x10km'!D155</f>
        <v>303.62327688180335</v>
      </c>
      <c r="E151" s="191">
        <f>'[3]800x10km'!D155</f>
        <v>304.44857404226065</v>
      </c>
      <c r="F151" s="192">
        <f>'[3]50x40km'!D156</f>
        <v>310.4626620563493</v>
      </c>
      <c r="G151" s="193">
        <f>'[3]400x40km'!D156</f>
        <v>305.5300645981255</v>
      </c>
      <c r="H151" s="194">
        <f>'[3]400x90km'!D155</f>
        <v>309.93135933494716</v>
      </c>
      <c r="I151" s="193">
        <f>+('[3]800x10km'!D155)</f>
        <v>304.44857404226065</v>
      </c>
      <c r="J151" s="193">
        <f>'[3]800x40km'!D156</f>
        <v>305.1843049786022</v>
      </c>
      <c r="K151" s="194">
        <f>'[3]800x90km'!D155</f>
        <v>307.8851864397243</v>
      </c>
      <c r="L151" s="195">
        <f>'[3]2400x10km'!D155</f>
        <v>312.5968925602848</v>
      </c>
      <c r="M151" s="193">
        <f>'[3]2400x40km'!D156</f>
        <v>311.54059272882085</v>
      </c>
      <c r="N151" s="194">
        <f>'[3]2400x90km'!D155</f>
        <v>312.0610529644617</v>
      </c>
      <c r="O151" s="192">
        <f>'[3]6000x10km'!D155</f>
        <v>321.54966357582583</v>
      </c>
      <c r="P151" s="196">
        <f>'[3]6000x40km'!D156</f>
        <v>319.7790451555693</v>
      </c>
      <c r="Q151" s="197">
        <f>'[3]6000x90km'!D155</f>
        <v>320.0559532472508</v>
      </c>
      <c r="R151" s="170">
        <v>8</v>
      </c>
    </row>
    <row r="152" spans="1:18" ht="15">
      <c r="A152" s="170">
        <f t="shared" si="2"/>
        <v>148</v>
      </c>
      <c r="B152" s="189" t="s">
        <v>36</v>
      </c>
      <c r="C152" s="190">
        <f>'[3]50x10km'!D156</f>
        <v>307.0016666566663</v>
      </c>
      <c r="D152" s="190">
        <f>'[3]400x10km'!D156</f>
        <v>303.87158188797997</v>
      </c>
      <c r="E152" s="191">
        <f>'[3]800x10km'!D156</f>
        <v>304.7102141974779</v>
      </c>
      <c r="F152" s="192">
        <f>'[3]50x40km'!D157</f>
        <v>310.83608576208087</v>
      </c>
      <c r="G152" s="193">
        <f>'[3]400x40km'!D157</f>
        <v>305.89315437928695</v>
      </c>
      <c r="H152" s="194">
        <f>'[3]400x90km'!D156</f>
        <v>310.4654102389276</v>
      </c>
      <c r="I152" s="193">
        <f>+('[3]800x10km'!D156)</f>
        <v>304.7102141974779</v>
      </c>
      <c r="J152" s="193">
        <f>'[3]800x40km'!D157</f>
        <v>305.5306702730116</v>
      </c>
      <c r="K152" s="194">
        <f>'[3]800x90km'!D156</f>
        <v>308.3673969750592</v>
      </c>
      <c r="L152" s="195">
        <f>'[3]2400x10km'!D156</f>
        <v>312.8241706067695</v>
      </c>
      <c r="M152" s="193">
        <f>'[3]2400x40km'!D157</f>
        <v>311.82084144133466</v>
      </c>
      <c r="N152" s="194">
        <f>'[3]2400x90km'!D156</f>
        <v>312.4257214270204</v>
      </c>
      <c r="O152" s="192">
        <f>'[3]6000x10km'!D156</f>
        <v>321.75546104100584</v>
      </c>
      <c r="P152" s="196">
        <f>'[3]6000x40km'!D157</f>
        <v>320.01698663267643</v>
      </c>
      <c r="Q152" s="197">
        <f>'[3]6000x90km'!D156</f>
        <v>320.3476445609715</v>
      </c>
      <c r="R152" s="170">
        <v>9</v>
      </c>
    </row>
    <row r="153" spans="1:18" ht="15">
      <c r="A153" s="170">
        <f t="shared" si="2"/>
        <v>149</v>
      </c>
      <c r="B153" s="189" t="s">
        <v>37</v>
      </c>
      <c r="C153" s="190">
        <f>'[3]50x10km'!D157</f>
        <v>306.85582564681204</v>
      </c>
      <c r="D153" s="190">
        <f>'[3]400x10km'!D157</f>
        <v>303.71625689493874</v>
      </c>
      <c r="E153" s="191">
        <f>'[3]800x10km'!D157</f>
        <v>304.5737607193981</v>
      </c>
      <c r="F153" s="192">
        <f>'[3]50x40km'!D158</f>
        <v>310.63250961282716</v>
      </c>
      <c r="G153" s="193">
        <f>'[3]400x40km'!D158</f>
        <v>305.6903567017976</v>
      </c>
      <c r="H153" s="194">
        <f>'[3]400x90km'!D157</f>
        <v>310.19194181356494</v>
      </c>
      <c r="I153" s="193">
        <f>+('[3]800x10km'!D157)</f>
        <v>304.5737607193981</v>
      </c>
      <c r="J153" s="193">
        <f>'[3]800x40km'!D158</f>
        <v>305.3566858542921</v>
      </c>
      <c r="K153" s="194">
        <f>'[3]800x90km'!D157</f>
        <v>308.13631412243984</v>
      </c>
      <c r="L153" s="195">
        <f>'[3]2400x10km'!D157</f>
        <v>312.66475516917</v>
      </c>
      <c r="M153" s="193">
        <f>'[3]2400x40km'!D158</f>
        <v>311.64016739979104</v>
      </c>
      <c r="N153" s="194">
        <f>'[3]2400x90km'!D157</f>
        <v>312.2109388619922</v>
      </c>
      <c r="O153" s="192">
        <f>'[3]6000x10km'!D157</f>
        <v>321.53115985636896</v>
      </c>
      <c r="P153" s="196">
        <f>'[3]6000x40km'!D158</f>
        <v>319.7815513545227</v>
      </c>
      <c r="Q153" s="197">
        <f>'[3]6000x90km'!D157</f>
        <v>320.0921085656429</v>
      </c>
      <c r="R153" s="170">
        <v>10</v>
      </c>
    </row>
    <row r="154" spans="1:18" ht="15">
      <c r="A154" s="170">
        <f t="shared" si="2"/>
        <v>150</v>
      </c>
      <c r="B154" s="189" t="s">
        <v>38</v>
      </c>
      <c r="C154" s="190">
        <f>'[3]50x10km'!D158</f>
        <v>307.8576899753761</v>
      </c>
      <c r="D154" s="190">
        <f>'[3]400x10km'!D158</f>
        <v>304.5702756283041</v>
      </c>
      <c r="E154" s="191">
        <f>'[3]800x10km'!D158</f>
        <v>305.2910803793957</v>
      </c>
      <c r="F154" s="192">
        <f>'[3]50x40km'!D159</f>
        <v>311.4799405063181</v>
      </c>
      <c r="G154" s="193">
        <f>'[3]400x40km'!D159</f>
        <v>306.414999918079</v>
      </c>
      <c r="H154" s="194">
        <f>'[3]400x90km'!D158</f>
        <v>310.7293335185533</v>
      </c>
      <c r="I154" s="193">
        <f>+('[3]800x10km'!D158)</f>
        <v>305.2910803793957</v>
      </c>
      <c r="J154" s="193">
        <f>'[3]800x40km'!D159</f>
        <v>305.9760543495033</v>
      </c>
      <c r="K154" s="194">
        <f>'[3]800x90km'!D158</f>
        <v>308.610960570946</v>
      </c>
      <c r="L154" s="195">
        <f>'[3]2400x10km'!D158</f>
        <v>313.0440454595577</v>
      </c>
      <c r="M154" s="193">
        <f>'[3]2400x40km'!D159</f>
        <v>311.9672042107125</v>
      </c>
      <c r="N154" s="194">
        <f>'[3]2400x90km'!D158</f>
        <v>312.45874713325594</v>
      </c>
      <c r="O154" s="192">
        <f>'[3]6000x10km'!D158</f>
        <v>321.62172277598756</v>
      </c>
      <c r="P154" s="196">
        <f>'[3]6000x40km'!D159</f>
        <v>319.8446485987617</v>
      </c>
      <c r="Q154" s="197">
        <f>'[3]6000x90km'!D158</f>
        <v>320.1119867885039</v>
      </c>
      <c r="R154" s="170">
        <v>11</v>
      </c>
    </row>
    <row r="155" spans="1:18" ht="15">
      <c r="A155" s="170">
        <f t="shared" si="2"/>
        <v>151</v>
      </c>
      <c r="B155" s="189" t="s">
        <v>39</v>
      </c>
      <c r="C155" s="190">
        <f>'[3]50x10km'!D159</f>
        <v>308.4518335676953</v>
      </c>
      <c r="D155" s="190">
        <f>'[3]400x10km'!D159</f>
        <v>305.11579420248023</v>
      </c>
      <c r="E155" s="191">
        <f>'[3]800x10km'!D159</f>
        <v>305.78431588731723</v>
      </c>
      <c r="F155" s="192">
        <f>'[3]50x40km'!D160</f>
        <v>312.0388714723163</v>
      </c>
      <c r="G155" s="193">
        <f>'[3]400x40km'!D160</f>
        <v>306.9301879573575</v>
      </c>
      <c r="H155" s="194">
        <f>'[3]400x90km'!D159</f>
        <v>311.2018182325306</v>
      </c>
      <c r="I155" s="193">
        <f>+('[3]800x10km'!D159)</f>
        <v>305.78431588731723</v>
      </c>
      <c r="J155" s="193">
        <f>'[3]800x40km'!D160</f>
        <v>306.44629334295496</v>
      </c>
      <c r="K155" s="194">
        <f>'[3]800x90km'!D159</f>
        <v>309.049299402674</v>
      </c>
      <c r="L155" s="195">
        <f>'[3]2400x10km'!D159</f>
        <v>313.40038584948604</v>
      </c>
      <c r="M155" s="193">
        <f>'[3]2400x40km'!D160</f>
        <v>312.29951967889025</v>
      </c>
      <c r="N155" s="194">
        <f>'[3]2400x90km'!D159</f>
        <v>312.775147255932</v>
      </c>
      <c r="O155" s="192">
        <f>'[3]6000x10km'!D159</f>
        <v>321.85143968339236</v>
      </c>
      <c r="P155" s="196">
        <f>'[3]6000x40km'!D160</f>
        <v>320.06843742295547</v>
      </c>
      <c r="Q155" s="197">
        <f>'[3]6000x90km'!D159</f>
        <v>320.3286306086697</v>
      </c>
      <c r="R155" s="170">
        <v>12</v>
      </c>
    </row>
    <row r="156" spans="1:18" ht="15">
      <c r="A156" s="170">
        <f t="shared" si="2"/>
        <v>152</v>
      </c>
      <c r="B156" s="189" t="s">
        <v>40</v>
      </c>
      <c r="C156" s="190">
        <f>'[3]50x10km'!D160</f>
        <v>308.7086405633083</v>
      </c>
      <c r="D156" s="190">
        <f>'[3]400x10km'!D160</f>
        <v>305.58123172488075</v>
      </c>
      <c r="E156" s="191">
        <f>'[3]800x10km'!D160</f>
        <v>306.3701895363204</v>
      </c>
      <c r="F156" s="192">
        <f>'[3]50x40km'!D161</f>
        <v>312.323155325712</v>
      </c>
      <c r="G156" s="193">
        <f>'[3]400x40km'!D161</f>
        <v>307.4074794609436</v>
      </c>
      <c r="H156" s="194">
        <f>'[3]400x90km'!D160</f>
        <v>311.7000748399977</v>
      </c>
      <c r="I156" s="193">
        <f>+('[3]800x10km'!D160)</f>
        <v>306.3701895363204</v>
      </c>
      <c r="J156" s="193">
        <f>'[3]800x40km'!D161</f>
        <v>307.03599629211726</v>
      </c>
      <c r="K156" s="194">
        <f>'[3]800x90km'!D160</f>
        <v>309.6472404664894</v>
      </c>
      <c r="L156" s="195">
        <f>'[3]2400x10km'!D160</f>
        <v>314.2490386202364</v>
      </c>
      <c r="M156" s="193">
        <f>'[3]2400x40km'!D161</f>
        <v>313.15250270370734</v>
      </c>
      <c r="N156" s="194">
        <f>'[3]2400x90km'!D160</f>
        <v>313.62203721932826</v>
      </c>
      <c r="O156" s="192">
        <f>'[3]6000x10km'!D160</f>
        <v>323.0744904084751</v>
      </c>
      <c r="P156" s="196">
        <f>'[3]6000x40km'!D161</f>
        <v>321.2768675889077</v>
      </c>
      <c r="Q156" s="197">
        <f>'[3]6000x90km'!D160</f>
        <v>321.52521319784387</v>
      </c>
      <c r="R156" s="170">
        <v>1</v>
      </c>
    </row>
    <row r="157" spans="1:18" ht="15">
      <c r="A157" s="170">
        <f t="shared" si="2"/>
        <v>153</v>
      </c>
      <c r="B157" s="189" t="s">
        <v>41</v>
      </c>
      <c r="C157" s="190">
        <f>'[3]50x10km'!D161</f>
        <v>310.11885971946407</v>
      </c>
      <c r="D157" s="190">
        <f>'[3]400x10km'!D161</f>
        <v>307.1721036259265</v>
      </c>
      <c r="E157" s="191">
        <f>'[3]800x10km'!D161</f>
        <v>307.97090984798456</v>
      </c>
      <c r="F157" s="192">
        <f>'[3]50x40km'!D162</f>
        <v>313.79034911145743</v>
      </c>
      <c r="G157" s="193">
        <f>'[3]400x40km'!D162</f>
        <v>309.0324214575943</v>
      </c>
      <c r="H157" s="194">
        <f>'[3]400x90km'!D161</f>
        <v>313.382884033416</v>
      </c>
      <c r="I157" s="193">
        <f>+('[3]800x10km'!D161)</f>
        <v>307.97090984798456</v>
      </c>
      <c r="J157" s="193">
        <f>'[3]800x40km'!D162</f>
        <v>308.65878183814647</v>
      </c>
      <c r="K157" s="194">
        <f>'[3]800x90km'!D161</f>
        <v>311.3120959775045</v>
      </c>
      <c r="L157" s="195">
        <f>'[3]2400x10km'!D161</f>
        <v>316.0112454931438</v>
      </c>
      <c r="M157" s="193">
        <f>'[3]2400x40km'!D162</f>
        <v>314.91677392212665</v>
      </c>
      <c r="N157" s="194">
        <f>'[3]2400x90km'!D161</f>
        <v>315.40173017213226</v>
      </c>
      <c r="O157" s="192">
        <f>'[3]6000x10km'!D161</f>
        <v>325.3354042273272</v>
      </c>
      <c r="P157" s="196">
        <f>'[3]6000x40km'!D162</f>
        <v>323.43529458167416</v>
      </c>
      <c r="Q157" s="197">
        <f>'[3]6000x90km'!D161</f>
        <v>323.68516937030887</v>
      </c>
      <c r="R157" s="170">
        <v>2</v>
      </c>
    </row>
    <row r="158" spans="1:18" ht="15">
      <c r="A158" s="170">
        <f t="shared" si="2"/>
        <v>154</v>
      </c>
      <c r="B158" s="189" t="s">
        <v>42</v>
      </c>
      <c r="C158" s="190">
        <f>'[3]50x10km'!D162</f>
        <v>309.92102321914007</v>
      </c>
      <c r="D158" s="190">
        <f>'[3]400x10km'!D162</f>
        <v>306.9404597781728</v>
      </c>
      <c r="E158" s="191">
        <f>'[3]800x10km'!D162</f>
        <v>307.7426528066706</v>
      </c>
      <c r="F158" s="192">
        <f>'[3]50x40km'!D163</f>
        <v>313.57894311030935</v>
      </c>
      <c r="G158" s="193">
        <f>'[3]400x40km'!D163</f>
        <v>308.79172724441247</v>
      </c>
      <c r="H158" s="194">
        <f>'[3]400x90km'!D162</f>
        <v>313.1270741276666</v>
      </c>
      <c r="I158" s="193">
        <f>+('[3]800x10km'!D162)</f>
        <v>307.7426528066706</v>
      </c>
      <c r="J158" s="193">
        <f>'[3]800x40km'!D163</f>
        <v>308.42386278429933</v>
      </c>
      <c r="K158" s="194">
        <f>'[3]800x90km'!D162</f>
        <v>311.0655067468862</v>
      </c>
      <c r="L158" s="195">
        <f>'[3]2400x10km'!D162</f>
        <v>315.73288541015273</v>
      </c>
      <c r="M158" s="193">
        <f>'[3]2400x40km'!D163</f>
        <v>314.63676514857906</v>
      </c>
      <c r="N158" s="194">
        <f>'[3]2400x90km'!D162</f>
        <v>315.1172010107185</v>
      </c>
      <c r="O158" s="192">
        <f>'[3]6000x10km'!D162</f>
        <v>324.86559027721245</v>
      </c>
      <c r="P158" s="196">
        <f>'[3]6000x40km'!D163</f>
        <v>323.057595657047</v>
      </c>
      <c r="Q158" s="197">
        <f>'[3]6000x90km'!D162</f>
        <v>323.3066188653914</v>
      </c>
      <c r="R158" s="170">
        <v>3</v>
      </c>
    </row>
    <row r="159" spans="1:18" ht="15">
      <c r="A159" s="170">
        <f t="shared" si="2"/>
        <v>155</v>
      </c>
      <c r="B159" s="189" t="s">
        <v>43</v>
      </c>
      <c r="C159" s="190">
        <f>'[3]50x10km'!D163</f>
        <v>309.56466388201795</v>
      </c>
      <c r="D159" s="190">
        <f>'[3]400x10km'!D163</f>
        <v>306.6609822820433</v>
      </c>
      <c r="E159" s="191">
        <f>'[3]800x10km'!D163</f>
        <v>307.55069990172655</v>
      </c>
      <c r="F159" s="192">
        <f>'[3]50x40km'!D164</f>
        <v>313.23864570105394</v>
      </c>
      <c r="G159" s="193">
        <f>'[3]400x40km'!D164</f>
        <v>308.5244030331766</v>
      </c>
      <c r="H159" s="194">
        <f>'[3]400x90km'!D163</f>
        <v>312.8760367947857</v>
      </c>
      <c r="I159" s="193">
        <f>+('[3]800x10km'!D163)</f>
        <v>307.55069990172655</v>
      </c>
      <c r="J159" s="193">
        <f>'[3]800x40km'!D164</f>
        <v>308.2382526786147</v>
      </c>
      <c r="K159" s="194">
        <f>'[3]800x90km'!D163</f>
        <v>310.8892635237755</v>
      </c>
      <c r="L159" s="195">
        <f>'[3]2400x10km'!D163</f>
        <v>315.66156797754246</v>
      </c>
      <c r="M159" s="193">
        <f>'[3]2400x40km'!D164</f>
        <v>314.56718284838297</v>
      </c>
      <c r="N159" s="194">
        <f>'[3]2400x90km'!D163</f>
        <v>315.0490710572956</v>
      </c>
      <c r="O159" s="192">
        <f>'[3]6000x10km'!D163</f>
        <v>324.8726608041594</v>
      </c>
      <c r="P159" s="196">
        <f>'[3]6000x40km'!D164</f>
        <v>323.06408228963227</v>
      </c>
      <c r="Q159" s="197">
        <f>'[3]6000x90km'!D163</f>
        <v>323.31252471421243</v>
      </c>
      <c r="R159" s="170">
        <v>4</v>
      </c>
    </row>
    <row r="160" spans="1:18" ht="15">
      <c r="A160" s="170">
        <f t="shared" si="2"/>
        <v>156</v>
      </c>
      <c r="B160" s="189" t="s">
        <v>44</v>
      </c>
      <c r="C160" s="190">
        <f>'[3]50x10km'!D164</f>
        <v>315.2867041990821</v>
      </c>
      <c r="D160" s="190">
        <f>'[3]400x10km'!D164</f>
        <v>312.0108265060327</v>
      </c>
      <c r="E160" s="191">
        <f>'[3]800x10km'!D164</f>
        <v>312.7029662437801</v>
      </c>
      <c r="F160" s="192">
        <f>'[3]50x40km'!D165</f>
        <v>319.25558573372916</v>
      </c>
      <c r="G160" s="193">
        <f>'[3]400x40km'!D165</f>
        <v>314.1161905092024</v>
      </c>
      <c r="H160" s="194">
        <f>'[3]400x90km'!D164</f>
        <v>318.8555933416767</v>
      </c>
      <c r="I160" s="193">
        <f>+('[3]800x10km'!D164)</f>
        <v>312.7029662437801</v>
      </c>
      <c r="J160" s="193">
        <f>'[3]800x40km'!D165</f>
        <v>313.5752447671243</v>
      </c>
      <c r="K160" s="194">
        <f>'[3]800x90km'!D164</f>
        <v>316.5328287067308</v>
      </c>
      <c r="L160" s="195">
        <f>'[3]2400x10km'!D164</f>
        <v>320.73966530714443</v>
      </c>
      <c r="M160" s="193">
        <f>'[3]2400x40km'!D165</f>
        <v>319.736187997085</v>
      </c>
      <c r="N160" s="194">
        <f>'[3]2400x90km'!D164</f>
        <v>320.3985426204669</v>
      </c>
      <c r="O160" s="192">
        <f>'[3]6000x10km'!D164</f>
        <v>329.8033755108396</v>
      </c>
      <c r="P160" s="196">
        <f>'[3]6000x40km'!D165</f>
        <v>328.0385923652364</v>
      </c>
      <c r="Q160" s="197">
        <f>'[3]6000x90km'!D164</f>
        <v>328.404806848856</v>
      </c>
      <c r="R160" s="170">
        <v>5</v>
      </c>
    </row>
    <row r="161" spans="1:18" ht="15">
      <c r="A161" s="170">
        <f t="shared" si="2"/>
        <v>157</v>
      </c>
      <c r="B161" s="189" t="s">
        <v>45</v>
      </c>
      <c r="C161" s="190">
        <f>'[3]50x10km'!D165</f>
        <v>314.98487671781845</v>
      </c>
      <c r="D161" s="190">
        <f>'[3]400x10km'!D165</f>
        <v>311.5260405415924</v>
      </c>
      <c r="E161" s="191">
        <f>'[3]800x10km'!D165</f>
        <v>312.1195963283196</v>
      </c>
      <c r="F161" s="192">
        <f>'[3]50x40km'!D166</f>
        <v>318.98214321372575</v>
      </c>
      <c r="G161" s="193">
        <f>'[3]400x40km'!D166</f>
        <v>313.66552900367054</v>
      </c>
      <c r="H161" s="194">
        <f>'[3]400x90km'!D165</f>
        <v>318.4594697935947</v>
      </c>
      <c r="I161" s="193">
        <f>+('[3]800x10km'!D165)</f>
        <v>312.1195963283196</v>
      </c>
      <c r="J161" s="193">
        <f>'[3]800x40km'!D166</f>
        <v>313.02362596491673</v>
      </c>
      <c r="K161" s="194">
        <f>'[3]800x90km'!D165</f>
        <v>316.03132974998243</v>
      </c>
      <c r="L161" s="195">
        <f>'[3]2400x10km'!D165</f>
        <v>319.9117414787446</v>
      </c>
      <c r="M161" s="193">
        <f>'[3]2400x40km'!D166</f>
        <v>318.93809712260173</v>
      </c>
      <c r="N161" s="194">
        <f>'[3]2400x90km'!D165</f>
        <v>319.6380275810711</v>
      </c>
      <c r="O161" s="192">
        <f>'[3]6000x10km'!D165</f>
        <v>328.6411012301521</v>
      </c>
      <c r="P161" s="196">
        <f>'[3]6000x40km'!D166</f>
        <v>326.9026945454655</v>
      </c>
      <c r="Q161" s="197">
        <f>'[3]6000x90km'!D165</f>
        <v>327.3021416604453</v>
      </c>
      <c r="R161" s="170">
        <v>6</v>
      </c>
    </row>
    <row r="162" spans="1:18" ht="15">
      <c r="A162" s="170">
        <f t="shared" si="2"/>
        <v>158</v>
      </c>
      <c r="B162" s="189" t="s">
        <v>46</v>
      </c>
      <c r="C162" s="190">
        <f>'[3]50x10km'!D168</f>
        <v>317.8518937302804</v>
      </c>
      <c r="D162" s="190">
        <f>'[3]400x10km'!D168</f>
        <v>313.97931238927066</v>
      </c>
      <c r="E162" s="191">
        <f>'[3]800x10km'!D168</f>
        <v>314.3926230556554</v>
      </c>
      <c r="F162" s="192">
        <f>'[3]50x40km'!D169</f>
        <v>321.99031439833635</v>
      </c>
      <c r="G162" s="193">
        <f>'[3]400x40km'!D169</f>
        <v>316.2450612918242</v>
      </c>
      <c r="H162" s="194">
        <f>'[3]400x90km'!D168</f>
        <v>321.2395276352844</v>
      </c>
      <c r="I162" s="193">
        <f>+('[3]800x10km'!D168)</f>
        <v>314.3926230556554</v>
      </c>
      <c r="J162" s="193">
        <f>'[3]800x40km'!D169</f>
        <v>315.3965386621676</v>
      </c>
      <c r="K162" s="194">
        <f>'[3]800x90km'!D168</f>
        <v>318.5677745942998</v>
      </c>
      <c r="L162" s="195">
        <f>'[3]2400x10km'!D168</f>
        <v>321.92200917460644</v>
      </c>
      <c r="M162" s="193">
        <f>'[3]2400x40km'!D169</f>
        <v>321.00579123076375</v>
      </c>
      <c r="N162" s="194">
        <f>'[3]2400x90km'!D168</f>
        <v>321.80976957724386</v>
      </c>
      <c r="O162" s="192">
        <f>'[3]6000x10km'!D168</f>
        <v>330.18647153209935</v>
      </c>
      <c r="P162" s="196">
        <f>'[3]6000x40km'!D169</f>
        <v>328.48643275583487</v>
      </c>
      <c r="Q162" s="197">
        <f>'[3]6000x90km'!D168</f>
        <v>328.9625296616476</v>
      </c>
      <c r="R162" s="170">
        <v>7</v>
      </c>
    </row>
    <row r="163" spans="1:18" ht="15">
      <c r="A163" s="170">
        <f t="shared" si="2"/>
        <v>159</v>
      </c>
      <c r="B163" s="189" t="s">
        <v>47</v>
      </c>
      <c r="C163" s="190">
        <f>'[3]50x10km'!D169</f>
        <v>318.1285939395392</v>
      </c>
      <c r="D163" s="190">
        <f>'[3]400x10km'!D169</f>
        <v>314.2890561430945</v>
      </c>
      <c r="E163" s="191">
        <f>'[3]800x10km'!D169</f>
        <v>314.6998549953814</v>
      </c>
      <c r="F163" s="192">
        <f>'[3]50x40km'!D170</f>
        <v>322.2761068007396</v>
      </c>
      <c r="G163" s="193">
        <f>'[3]400x40km'!D170</f>
        <v>316.559748693605</v>
      </c>
      <c r="H163" s="194">
        <f>'[3]400x90km'!D169</f>
        <v>321.56317153635763</v>
      </c>
      <c r="I163" s="193">
        <f>+('[3]800x10km'!D169)</f>
        <v>314.6998549953814</v>
      </c>
      <c r="J163" s="193">
        <f>'[3]800x40km'!D170</f>
        <v>315.7069931122071</v>
      </c>
      <c r="K163" s="194">
        <f>'[3]800x90km'!D169</f>
        <v>318.8847304787891</v>
      </c>
      <c r="L163" s="195">
        <f>'[3]2400x10km'!D169</f>
        <v>322.2615187871044</v>
      </c>
      <c r="M163" s="193">
        <f>'[3]2400x40km'!D170</f>
        <v>321.3450641080697</v>
      </c>
      <c r="N163" s="194">
        <f>'[3]2400x90km'!D169</f>
        <v>322.15103440747276</v>
      </c>
      <c r="O163" s="192">
        <f>'[3]6000x10km'!D169</f>
        <v>330.60970098940174</v>
      </c>
      <c r="P163" s="196">
        <f>'[3]6000x40km'!D170</f>
        <v>328.9068313962524</v>
      </c>
      <c r="Q163" s="197">
        <f>'[3]6000x90km'!D169</f>
        <v>329.38249154599896</v>
      </c>
      <c r="R163" s="170">
        <v>8</v>
      </c>
    </row>
    <row r="164" spans="1:18" ht="15">
      <c r="A164" s="170">
        <f t="shared" si="2"/>
        <v>160</v>
      </c>
      <c r="B164" s="189" t="s">
        <v>48</v>
      </c>
      <c r="C164" s="190">
        <f>'[3]50x10km'!D170</f>
        <v>318.222775449437</v>
      </c>
      <c r="D164" s="190">
        <f>'[3]400x10km'!D170</f>
        <v>314.3653969258227</v>
      </c>
      <c r="E164" s="191">
        <f>'[3]800x10km'!D170</f>
        <v>314.75605585420584</v>
      </c>
      <c r="F164" s="192">
        <f>'[3]50x40km'!D171</f>
        <v>322.3671212245903</v>
      </c>
      <c r="G164" s="193">
        <f>'[3]400x40km'!D171</f>
        <v>316.6338041760142</v>
      </c>
      <c r="H164" s="194">
        <f>'[3]400x90km'!D170</f>
        <v>321.6342219384631</v>
      </c>
      <c r="I164" s="193">
        <f>+('[3]800x10km'!D170)</f>
        <v>314.75605585420584</v>
      </c>
      <c r="J164" s="193">
        <f>'[3]800x40km'!D171</f>
        <v>315.7620038332723</v>
      </c>
      <c r="K164" s="194">
        <f>'[3]800x90km'!D170</f>
        <v>318.9382291075127</v>
      </c>
      <c r="L164" s="195">
        <f>'[3]2400x10km'!D170</f>
        <v>322.2875289515345</v>
      </c>
      <c r="M164" s="193">
        <f>'[3]2400x40km'!D171</f>
        <v>321.37095404908564</v>
      </c>
      <c r="N164" s="194">
        <f>'[3]2400x90km'!D170</f>
        <v>322.1769168629173</v>
      </c>
      <c r="O164" s="192">
        <f>'[3]6000x10km'!D170</f>
        <v>330.61568253611483</v>
      </c>
      <c r="P164" s="196">
        <f>'[3]6000x40km'!D171</f>
        <v>328.9130571713971</v>
      </c>
      <c r="Q164" s="197">
        <f>'[3]6000x90km'!D170</f>
        <v>329.3891677811244</v>
      </c>
      <c r="R164" s="170">
        <v>9</v>
      </c>
    </row>
    <row r="165" spans="1:18" ht="14.25" customHeight="1">
      <c r="A165" s="170">
        <f t="shared" si="2"/>
        <v>161</v>
      </c>
      <c r="B165" s="189" t="s">
        <v>49</v>
      </c>
      <c r="C165" s="190">
        <f>'[3]50x10km'!D171</f>
        <v>318.4134066964496</v>
      </c>
      <c r="D165" s="190">
        <f>'[3]400x10km'!D171</f>
        <v>314.6429652132288</v>
      </c>
      <c r="E165" s="191">
        <f>'[3]800x10km'!D171</f>
        <v>315.07443891721016</v>
      </c>
      <c r="F165" s="192">
        <f>'[3]50x40km'!D172</f>
        <v>322.5744072180643</v>
      </c>
      <c r="G165" s="193">
        <f>'[3]400x40km'!D172</f>
        <v>316.920623396577</v>
      </c>
      <c r="H165" s="194">
        <f>'[3]400x90km'!D171</f>
        <v>321.9362392584444</v>
      </c>
      <c r="I165" s="193">
        <f>+('[3]800x10km'!D171)</f>
        <v>315.07443891721016</v>
      </c>
      <c r="J165" s="193">
        <f>'[3]800x40km'!D172</f>
        <v>316.0853766925496</v>
      </c>
      <c r="K165" s="194">
        <f>'[3]800x90km'!D171</f>
        <v>319.2708444844649</v>
      </c>
      <c r="L165" s="195">
        <f>'[3]2400x10km'!D171</f>
        <v>322.7189920265843</v>
      </c>
      <c r="M165" s="193">
        <f>'[3]2400x40km'!D172</f>
        <v>321.8009809391439</v>
      </c>
      <c r="N165" s="194">
        <f>'[3]2400x90km'!D171</f>
        <v>322.6076948010203</v>
      </c>
      <c r="O165" s="192">
        <f>'[3]6000x10km'!D171</f>
        <v>331.21187602770027</v>
      </c>
      <c r="P165" s="196">
        <f>'[3]6000x40km'!D172</f>
        <v>329.50380093094253</v>
      </c>
      <c r="Q165" s="197">
        <f>'[3]6000x90km'!D171</f>
        <v>329.9769475141462</v>
      </c>
      <c r="R165" s="170">
        <v>10</v>
      </c>
    </row>
    <row r="166" spans="1:18" ht="16.5" customHeight="1">
      <c r="A166" s="170">
        <f t="shared" si="2"/>
        <v>162</v>
      </c>
      <c r="B166" s="189" t="s">
        <v>50</v>
      </c>
      <c r="C166" s="190">
        <f>'[3]50x10km'!D172</f>
        <v>318.4154423915137</v>
      </c>
      <c r="D166" s="190">
        <f>'[3]400x10km'!D172</f>
        <v>314.69499551875253</v>
      </c>
      <c r="E166" s="191">
        <f>'[3]800x10km'!D172</f>
        <v>315.15943548035796</v>
      </c>
      <c r="F166" s="192">
        <f>'[3]50x40km'!D173</f>
        <v>322.6098296906921</v>
      </c>
      <c r="G166" s="193">
        <f>'[3]400x40km'!D173</f>
        <v>316.99868671616116</v>
      </c>
      <c r="H166" s="194">
        <f>'[3]400x90km'!D172</f>
        <v>322.0533012113787</v>
      </c>
      <c r="I166" s="193">
        <f>+('[3]800x10km'!D172)</f>
        <v>315.15943548035796</v>
      </c>
      <c r="J166" s="193">
        <f>'[3]800x40km'!D173</f>
        <v>316.1893373608589</v>
      </c>
      <c r="K166" s="194">
        <f>'[3]800x90km'!D172</f>
        <v>319.4040371025104</v>
      </c>
      <c r="L166" s="195">
        <f>'[3]2400x10km'!D172</f>
        <v>322.8746549071506</v>
      </c>
      <c r="M166" s="193">
        <f>'[3]2400x40km'!D173</f>
        <v>321.9656947275035</v>
      </c>
      <c r="N166" s="194">
        <f>'[3]2400x90km'!D172</f>
        <v>322.7876855880054</v>
      </c>
      <c r="O166" s="192">
        <f>'[3]6000x10km'!D172</f>
        <v>331.45115073519383</v>
      </c>
      <c r="P166" s="196">
        <f>'[3]6000x40km'!D173</f>
        <v>329.7465030122151</v>
      </c>
      <c r="Q166" s="197">
        <f>'[3]6000x90km'!D172</f>
        <v>330.2274799313812</v>
      </c>
      <c r="R166" s="170">
        <v>11</v>
      </c>
    </row>
    <row r="167" spans="1:18" ht="16.5" customHeight="1">
      <c r="A167" s="170">
        <f t="shared" si="2"/>
        <v>163</v>
      </c>
      <c r="B167" s="189" t="s">
        <v>51</v>
      </c>
      <c r="C167" s="190">
        <f>'[3]50x10km'!D173</f>
        <v>318.5032720840811</v>
      </c>
      <c r="D167" s="190">
        <f>'[3]400x10km'!D173</f>
        <v>314.91672816754885</v>
      </c>
      <c r="E167" s="191">
        <f>'[3]800x10km'!D173</f>
        <v>315.4621932648108</v>
      </c>
      <c r="F167" s="192">
        <f>'[3]50x40km'!D174</f>
        <v>322.7281070580907</v>
      </c>
      <c r="G167" s="193">
        <f>'[3]400x40km'!D174</f>
        <v>317.23966842825877</v>
      </c>
      <c r="H167" s="194">
        <f>'[3]400x90km'!D173</f>
        <v>322.3240665937761</v>
      </c>
      <c r="I167" s="193">
        <f>+('[3]800x10km'!D173)</f>
        <v>315.4621932648108</v>
      </c>
      <c r="J167" s="193">
        <f>'[3]800x40km'!D174</f>
        <v>316.50348196115334</v>
      </c>
      <c r="K167" s="194">
        <f>'[3]800x90km'!D173</f>
        <v>319.7370527120985</v>
      </c>
      <c r="L167" s="195">
        <f>'[3]2400x10km'!D173</f>
        <v>323.36236506811554</v>
      </c>
      <c r="M167" s="193">
        <f>'[3]2400x40km'!D174</f>
        <v>322.45389291323147</v>
      </c>
      <c r="N167" s="194">
        <f>'[3]2400x90km'!D173</f>
        <v>323.2800438512407</v>
      </c>
      <c r="O167" s="192">
        <f>'[3]6000x10km'!D173</f>
        <v>332.17131596128274</v>
      </c>
      <c r="P167" s="196">
        <f>'[3]6000x40km'!D174</f>
        <v>330.4608877583465</v>
      </c>
      <c r="Q167" s="197">
        <f>'[3]6000x90km'!D173</f>
        <v>330.939573489496</v>
      </c>
      <c r="R167" s="170">
        <v>12</v>
      </c>
    </row>
    <row r="168" spans="1:18" ht="16.5" customHeight="1">
      <c r="A168" s="170">
        <f t="shared" si="2"/>
        <v>164</v>
      </c>
      <c r="B168" s="189" t="s">
        <v>52</v>
      </c>
      <c r="C168" s="190">
        <f>'[3]50x10km'!D174</f>
        <v>318.89524446844223</v>
      </c>
      <c r="D168" s="190">
        <f>'[3]400x10km'!D174</f>
        <v>315.6226958414999</v>
      </c>
      <c r="E168" s="191">
        <f>'[3]800x10km'!D174</f>
        <v>316.3417442389451</v>
      </c>
      <c r="F168" s="192">
        <f>'[3]50x40km'!D175</f>
        <v>323.23384794011724</v>
      </c>
      <c r="G168" s="193">
        <f>'[3]400x40km'!D175</f>
        <v>318.02593600342783</v>
      </c>
      <c r="H168" s="194">
        <f>'[3]400x90km'!D174</f>
        <v>323.23344790089675</v>
      </c>
      <c r="I168" s="193">
        <f>+('[3]800x10km'!D174)</f>
        <v>316.3417442389451</v>
      </c>
      <c r="J168" s="193">
        <f>'[3]800x40km'!D175</f>
        <v>317.4374336594619</v>
      </c>
      <c r="K168" s="194">
        <f>'[3]800x90km'!D174</f>
        <v>320.7581906946029</v>
      </c>
      <c r="L168" s="195">
        <f>'[3]2400x10km'!D174</f>
        <v>324.665872179755</v>
      </c>
      <c r="M168" s="193">
        <f>'[3]2400x40km'!D175</f>
        <v>323.7746638112285</v>
      </c>
      <c r="N168" s="194">
        <f>'[3]2400x90km'!D174</f>
        <v>324.6369607594206</v>
      </c>
      <c r="O168" s="192">
        <f>'[3]6000x10km'!D174</f>
        <v>334.0391421633955</v>
      </c>
      <c r="P168" s="196">
        <f>'[3]6000x40km'!D175</f>
        <v>332.3241869596531</v>
      </c>
      <c r="Q168" s="197">
        <f>'[3]6000x90km'!D174</f>
        <v>332.8137429871906</v>
      </c>
      <c r="R168" s="170">
        <v>1</v>
      </c>
    </row>
    <row r="169" spans="1:18" ht="16.5" customHeight="1">
      <c r="A169" s="170">
        <f t="shared" si="2"/>
        <v>165</v>
      </c>
      <c r="B169" s="189" t="s">
        <v>53</v>
      </c>
      <c r="C169" s="190">
        <f>'[3]50x10km'!D175</f>
        <v>319.205032374996</v>
      </c>
      <c r="D169" s="190">
        <f>'[3]400x10km'!D175</f>
        <v>316.07032769367703</v>
      </c>
      <c r="E169" s="191">
        <f>'[3]800x10km'!D175</f>
        <v>316.8569052087633</v>
      </c>
      <c r="F169" s="192">
        <f>'[3]50x40km'!D176</f>
        <v>323.5584172842594</v>
      </c>
      <c r="G169" s="193">
        <f>'[3]400x40km'!D176</f>
        <v>318.4783243935611</v>
      </c>
      <c r="H169" s="194">
        <f>'[3]400x90km'!D175</f>
        <v>323.6952274894136</v>
      </c>
      <c r="I169" s="193">
        <f>+('[3]800x10km'!D175)</f>
        <v>316.8569052087633</v>
      </c>
      <c r="J169" s="193">
        <f>'[3]800x40km'!D176</f>
        <v>317.9526249536244</v>
      </c>
      <c r="K169" s="194">
        <f>'[3]800x90km'!D175</f>
        <v>321.2761273378884</v>
      </c>
      <c r="L169" s="195">
        <f>'[3]2400x10km'!D175</f>
        <v>325.36467719854835</v>
      </c>
      <c r="M169" s="193">
        <f>'[3]2400x40km'!D176</f>
        <v>324.46631784601266</v>
      </c>
      <c r="N169" s="194">
        <f>'[3]2400x90km'!D175</f>
        <v>325.3222648515969</v>
      </c>
      <c r="O169" s="192">
        <f>'[3]6000x10km'!D175</f>
        <v>334.9992039129727</v>
      </c>
      <c r="P169" s="196">
        <f>'[3]6000x40km'!D176</f>
        <v>333.2725710091928</v>
      </c>
      <c r="Q169" s="197">
        <f>'[3]6000x90km'!D175</f>
        <v>333.75269205150715</v>
      </c>
      <c r="R169" s="170">
        <v>2</v>
      </c>
    </row>
    <row r="170" spans="1:18" ht="16.5" customHeight="1">
      <c r="A170" s="170">
        <f t="shared" si="2"/>
        <v>166</v>
      </c>
      <c r="B170" s="189" t="s">
        <v>54</v>
      </c>
      <c r="C170" s="190">
        <f>'[3]50x10km'!D176</f>
        <v>319.33467034196985</v>
      </c>
      <c r="D170" s="190">
        <f>'[3]400x10km'!D176</f>
        <v>316.2971048078814</v>
      </c>
      <c r="E170" s="191">
        <f>'[3]800x10km'!D176</f>
        <v>317.1366437685801</v>
      </c>
      <c r="F170" s="192">
        <f>'[3]50x40km'!D177</f>
        <v>323.73304396595023</v>
      </c>
      <c r="G170" s="193">
        <f>'[3]400x40km'!D177</f>
        <v>318.73822596106095</v>
      </c>
      <c r="H170" s="194">
        <f>'[3]400x90km'!D176</f>
        <v>324.0055813661246</v>
      </c>
      <c r="I170" s="193">
        <f>+('[3]800x10km'!D176)</f>
        <v>317.1366437685801</v>
      </c>
      <c r="J170" s="193">
        <f>'[3]800x40km'!D177</f>
        <v>318.2556815317788</v>
      </c>
      <c r="K170" s="194">
        <f>'[3]800x90km'!D176</f>
        <v>321.61604529473914</v>
      </c>
      <c r="L170" s="195">
        <f>'[3]2400x10km'!D176</f>
        <v>325.77513406585007</v>
      </c>
      <c r="M170" s="193">
        <f>'[3]2400x40km'!D177</f>
        <v>324.8859747056235</v>
      </c>
      <c r="N170" s="194">
        <f>'[3]2400x90km'!D176</f>
        <v>325.75920602579475</v>
      </c>
      <c r="O170" s="192">
        <f>'[3]6000x10km'!D176</f>
        <v>335.5851069275324</v>
      </c>
      <c r="P170" s="196">
        <f>'[3]6000x40km'!D177</f>
        <v>333.8594029622477</v>
      </c>
      <c r="Q170" s="197">
        <f>'[3]6000x90km'!D176</f>
        <v>334.34670750205504</v>
      </c>
      <c r="R170" s="170">
        <v>3</v>
      </c>
    </row>
    <row r="171" spans="1:18" ht="16.5" customHeight="1">
      <c r="A171" s="170">
        <f t="shared" si="2"/>
        <v>167</v>
      </c>
      <c r="B171" s="189" t="s">
        <v>55</v>
      </c>
      <c r="C171" s="190">
        <f>'[3]50x10km'!D177</f>
        <v>319.42095750980224</v>
      </c>
      <c r="D171" s="190">
        <f>'[3]400x10km'!D177</f>
        <v>316.4503394317475</v>
      </c>
      <c r="E171" s="191">
        <f>'[3]800x10km'!D177</f>
        <v>317.3266488599192</v>
      </c>
      <c r="F171" s="192">
        <f>'[3]50x40km'!D178</f>
        <v>323.8319504796995</v>
      </c>
      <c r="G171" s="193">
        <f>'[3]400x40km'!D178</f>
        <v>318.89868177293937</v>
      </c>
      <c r="H171" s="194">
        <f>'[3]400x90km'!D177</f>
        <v>324.17757263583553</v>
      </c>
      <c r="I171" s="193">
        <f>+('[3]800x10km'!D177)</f>
        <v>317.3266488599192</v>
      </c>
      <c r="J171" s="193">
        <f>'[3]800x40km'!D178</f>
        <v>318.4495432897968</v>
      </c>
      <c r="K171" s="194">
        <f>'[3]800x90km'!D177</f>
        <v>321.8167568655098</v>
      </c>
      <c r="L171" s="195">
        <f>'[3]2400x10km'!D177</f>
        <v>326.0553893396232</v>
      </c>
      <c r="M171" s="193">
        <f>'[3]2400x40km'!D178</f>
        <v>325.16527576854446</v>
      </c>
      <c r="N171" s="194">
        <f>'[3]2400x90km'!D177</f>
        <v>326.0389614608978</v>
      </c>
      <c r="O171" s="192">
        <f>'[3]6000x10km'!D177</f>
        <v>335.98596210257824</v>
      </c>
      <c r="P171" s="196">
        <f>'[3]6000x40km'!D178</f>
        <v>334.25643581164684</v>
      </c>
      <c r="Q171" s="197">
        <f>'[3]6000x90km'!D177</f>
        <v>334.7414933825469</v>
      </c>
      <c r="R171" s="170">
        <v>4</v>
      </c>
    </row>
    <row r="172" spans="1:18" ht="16.5" customHeight="1">
      <c r="A172" s="170">
        <f t="shared" si="2"/>
        <v>168</v>
      </c>
      <c r="B172" s="189" t="s">
        <v>56</v>
      </c>
      <c r="C172" s="190">
        <f>'[3]50x10km'!D178</f>
        <v>331.3636095852157</v>
      </c>
      <c r="D172" s="190">
        <f>'[3]400x10km'!D178</f>
        <v>328.5090664099092</v>
      </c>
      <c r="E172" s="191">
        <f>'[3]800x10km'!D178</f>
        <v>329.7406681837867</v>
      </c>
      <c r="F172" s="192">
        <f>'[3]50x40km'!D179</f>
        <v>336.29583642178665</v>
      </c>
      <c r="G172" s="193">
        <f>'[3]400x40km'!D179</f>
        <v>331.34112298079475</v>
      </c>
      <c r="H172" s="194">
        <f>'[3]400x90km'!D178</f>
        <v>337.25322884767434</v>
      </c>
      <c r="I172" s="193">
        <f>+('[3]800x10km'!D178)</f>
        <v>329.7406681837867</v>
      </c>
      <c r="J172" s="193">
        <f>'[3]800x40km'!D179</f>
        <v>331.12107958801766</v>
      </c>
      <c r="K172" s="194">
        <f>'[3]800x90km'!D178</f>
        <v>334.9442378375016</v>
      </c>
      <c r="L172" s="195">
        <f>'[3]2400x10km'!D178</f>
        <v>339.65993894785265</v>
      </c>
      <c r="M172" s="193">
        <f>'[3]2400x40km'!D179</f>
        <v>338.83947882406136</v>
      </c>
      <c r="N172" s="194">
        <f>'[3]2400x90km'!D178</f>
        <v>339.9170900304217</v>
      </c>
      <c r="O172" s="192">
        <f>'[3]6000x10km'!D178</f>
        <v>350.5928050034982</v>
      </c>
      <c r="P172" s="196">
        <f>'[3]6000x40km'!D179</f>
        <v>348.8450076382523</v>
      </c>
      <c r="Q172" s="197">
        <f>'[3]6000x90km'!D178</f>
        <v>349.4425950724052</v>
      </c>
      <c r="R172" s="170">
        <v>5</v>
      </c>
    </row>
    <row r="173" spans="1:18" ht="16.5" customHeight="1">
      <c r="A173" s="170">
        <f t="shared" si="2"/>
        <v>169</v>
      </c>
      <c r="B173" s="189" t="s">
        <v>57</v>
      </c>
      <c r="C173" s="190">
        <f>'[3]50x10km'!D179</f>
        <v>334.4148911570246</v>
      </c>
      <c r="D173" s="190">
        <f>'[3]400x10km'!D179</f>
        <v>331.7288520043815</v>
      </c>
      <c r="E173" s="191">
        <f>'[3]800x10km'!D179</f>
        <v>332.90645250252385</v>
      </c>
      <c r="F173" s="192">
        <f>'[3]50x40km'!D180</f>
        <v>339.3534831833385</v>
      </c>
      <c r="G173" s="193">
        <f>'[3]400x40km'!D180</f>
        <v>334.54475187239916</v>
      </c>
      <c r="H173" s="194">
        <f>'[3]400x90km'!D179</f>
        <v>340.4494718200377</v>
      </c>
      <c r="I173" s="193">
        <f>+('[3]800x10km'!D179)</f>
        <v>332.90645250252385</v>
      </c>
      <c r="J173" s="193">
        <f>'[3]800x40km'!D180</f>
        <v>334.2685988595466</v>
      </c>
      <c r="K173" s="194">
        <f>'[3]800x90km'!D179</f>
        <v>338.0806195967812</v>
      </c>
      <c r="L173" s="195">
        <f>'[3]2400x10km'!D179</f>
        <v>342.7613377276987</v>
      </c>
      <c r="M173" s="193">
        <f>'[3]2400x40km'!D180</f>
        <v>341.9185223399268</v>
      </c>
      <c r="N173" s="194">
        <f>'[3]2400x90km'!D179</f>
        <v>342.9826640367046</v>
      </c>
      <c r="O173" s="192">
        <f>'[3]6000x10km'!D179</f>
        <v>354.0045942739246</v>
      </c>
      <c r="P173" s="196">
        <f>'[3]6000x40km'!D180</f>
        <v>352.22754550797094</v>
      </c>
      <c r="Q173" s="197">
        <f>'[3]6000x90km'!D179</f>
        <v>352.8112801249882</v>
      </c>
      <c r="R173" s="170">
        <v>6</v>
      </c>
    </row>
    <row r="174" spans="1:18" ht="16.5" customHeight="1">
      <c r="A174" s="170">
        <f t="shared" si="2"/>
        <v>170</v>
      </c>
      <c r="B174" s="189" t="s">
        <v>58</v>
      </c>
      <c r="C174" s="190">
        <f>'[3]50x10km'!D180</f>
        <v>340.36292343331814</v>
      </c>
      <c r="D174" s="190">
        <f>'[3]400x10km'!D180</f>
        <v>337.4174305504914</v>
      </c>
      <c r="E174" s="191">
        <f>'[3]800x10km'!D180</f>
        <v>338.60548613710796</v>
      </c>
      <c r="F174" s="192">
        <f>'[3]50x40km'!D181</f>
        <v>345.1260129220792</v>
      </c>
      <c r="G174" s="193">
        <f>'[3]400x40km'!D181</f>
        <v>340.0695128386095</v>
      </c>
      <c r="H174" s="194">
        <f>'[3]400x90km'!D180</f>
        <v>345.75993728326426</v>
      </c>
      <c r="I174" s="193">
        <f>+('[3]800x10km'!D180)</f>
        <v>338.60548613710796</v>
      </c>
      <c r="J174" s="193">
        <f>'[3]800x40km'!D181</f>
        <v>339.8254286656451</v>
      </c>
      <c r="K174" s="194">
        <f>'[3]800x90km'!D180</f>
        <v>343.45145246492075</v>
      </c>
      <c r="L174" s="195">
        <f>'[3]2400x10km'!D180</f>
        <v>348.44610156321613</v>
      </c>
      <c r="M174" s="193">
        <f>'[3]2400x40km'!D181</f>
        <v>347.49490492785935</v>
      </c>
      <c r="N174" s="194">
        <f>'[3]2400x90km'!D180</f>
        <v>348.42865436780454</v>
      </c>
      <c r="O174" s="192">
        <f>'[3]6000x10km'!D180</f>
        <v>359.44728843333803</v>
      </c>
      <c r="P174" s="196">
        <f>'[3]6000x40km'!D181</f>
        <v>357.5913205985169</v>
      </c>
      <c r="Q174" s="197">
        <f>'[3]6000x90km'!D180</f>
        <v>358.1011372368298</v>
      </c>
      <c r="R174" s="170">
        <v>7</v>
      </c>
    </row>
    <row r="175" spans="1:18" ht="16.5" customHeight="1">
      <c r="A175" s="170">
        <f t="shared" si="2"/>
        <v>171</v>
      </c>
      <c r="B175" s="189" t="s">
        <v>59</v>
      </c>
      <c r="C175" s="190">
        <f>'[3]50x10km'!D181</f>
        <v>341.7297963441673</v>
      </c>
      <c r="D175" s="190">
        <f>'[3]400x10km'!D181</f>
        <v>338.7715951638712</v>
      </c>
      <c r="E175" s="191">
        <f>'[3]800x10km'!D181</f>
        <v>339.8905998865981</v>
      </c>
      <c r="F175" s="192">
        <f>'[3]50x40km'!D182</f>
        <v>346.4815490039922</v>
      </c>
      <c r="G175" s="193">
        <f>'[3]400x40km'!D182</f>
        <v>341.4084849648491</v>
      </c>
      <c r="H175" s="194">
        <f>'[3]400x90km'!D181</f>
        <v>347.0833102270844</v>
      </c>
      <c r="I175" s="193">
        <f>+('[3]800x10km'!D181)</f>
        <v>339.8905998865981</v>
      </c>
      <c r="J175" s="193">
        <f>'[3]800x40km'!D182</f>
        <v>341.0980873502992</v>
      </c>
      <c r="K175" s="194">
        <f>'[3]800x90km'!D181</f>
        <v>344.7119386511343</v>
      </c>
      <c r="L175" s="195">
        <f>'[3]2400x10km'!D181</f>
        <v>349.552053812955</v>
      </c>
      <c r="M175" s="193">
        <f>'[3]2400x40km'!D182</f>
        <v>348.59295328181616</v>
      </c>
      <c r="N175" s="194">
        <f>'[3]2400x90km'!D181</f>
        <v>349.5220060719668</v>
      </c>
      <c r="O175" s="192">
        <f>'[3]6000x10km'!D181</f>
        <v>360.5013478793388</v>
      </c>
      <c r="P175" s="196">
        <f>'[3]6000x40km'!D182</f>
        <v>358.6382109492294</v>
      </c>
      <c r="Q175" s="197">
        <f>'[3]6000x90km'!D181</f>
        <v>359.14674882032324</v>
      </c>
      <c r="R175" s="170">
        <v>8</v>
      </c>
    </row>
    <row r="176" spans="1:18" ht="16.5" customHeight="1">
      <c r="A176" s="170">
        <f t="shared" si="2"/>
        <v>172</v>
      </c>
      <c r="B176" s="189" t="s">
        <v>60</v>
      </c>
      <c r="C176" s="190">
        <f>'[3]50x10km'!D182</f>
        <v>341.84841047340205</v>
      </c>
      <c r="D176" s="190">
        <f>'[3]400x10km'!D182</f>
        <v>338.9789944688904</v>
      </c>
      <c r="E176" s="191">
        <f>'[3]800x10km'!D182</f>
        <v>340.14639491581676</v>
      </c>
      <c r="F176" s="192">
        <f>'[3]50x40km'!D183</f>
        <v>346.6242685083683</v>
      </c>
      <c r="G176" s="193">
        <f>'[3]400x40km'!D183</f>
        <v>341.63170363546124</v>
      </c>
      <c r="H176" s="194">
        <f>'[3]400x90km'!D182</f>
        <v>347.3311360510277</v>
      </c>
      <c r="I176" s="193">
        <f>+('[3]800x10km'!D182)</f>
        <v>340.14639491581676</v>
      </c>
      <c r="J176" s="193">
        <f>'[3]800x40km'!D183</f>
        <v>341.36388528100053</v>
      </c>
      <c r="K176" s="194">
        <f>'[3]800x90km'!D182</f>
        <v>344.9942608030847</v>
      </c>
      <c r="L176" s="195">
        <f>'[3]2400x10km'!D182</f>
        <v>349.92731881696665</v>
      </c>
      <c r="M176" s="193">
        <f>'[3]2400x40km'!D183</f>
        <v>348.9698653121989</v>
      </c>
      <c r="N176" s="194">
        <f>'[3]2400x90km'!D182</f>
        <v>349.904113019641</v>
      </c>
      <c r="O176" s="192">
        <f>'[3]6000x10km'!D182</f>
        <v>361.0369835752542</v>
      </c>
      <c r="P176" s="196">
        <f>'[3]6000x40km'!D183</f>
        <v>359.170545458343</v>
      </c>
      <c r="Q176" s="197">
        <f>'[3]6000x90km'!D182</f>
        <v>359.67898276513944</v>
      </c>
      <c r="R176" s="170">
        <v>9</v>
      </c>
    </row>
    <row r="177" spans="1:18" ht="16.5" customHeight="1">
      <c r="A177" s="170">
        <f t="shared" si="2"/>
        <v>173</v>
      </c>
      <c r="B177" s="189" t="s">
        <v>61</v>
      </c>
      <c r="C177" s="190">
        <f>'[3]50x10km'!D183</f>
        <v>342.6131828642297</v>
      </c>
      <c r="D177" s="190">
        <f>'[3]400x10km'!D183</f>
        <v>339.88486553794763</v>
      </c>
      <c r="E177" s="191">
        <f>'[3]800x10km'!D183</f>
        <v>341.099210614263</v>
      </c>
      <c r="F177" s="192">
        <f>'[3]50x40km'!D184</f>
        <v>347.41680792784183</v>
      </c>
      <c r="G177" s="193">
        <f>'[3]400x40km'!D184</f>
        <v>342.5511653323869</v>
      </c>
      <c r="H177" s="194">
        <f>'[3]400x90km'!D183</f>
        <v>348.27550121248345</v>
      </c>
      <c r="I177" s="193">
        <f>+('[3]800x10km'!D183)</f>
        <v>341.099210614263</v>
      </c>
      <c r="J177" s="193">
        <f>'[3]800x40km'!D184</f>
        <v>342.3233421363852</v>
      </c>
      <c r="K177" s="194">
        <f>'[3]800x90km'!D183</f>
        <v>345.9687911340187</v>
      </c>
      <c r="L177" s="195">
        <f>'[3]2400x10km'!D183</f>
        <v>351.00862547967034</v>
      </c>
      <c r="M177" s="193">
        <f>'[3]2400x40km'!D184</f>
        <v>350.04765706957113</v>
      </c>
      <c r="N177" s="194">
        <f>'[3]2400x90km'!D183</f>
        <v>350.9839193231396</v>
      </c>
      <c r="O177" s="192">
        <f>'[3]6000x10km'!D183</f>
        <v>362.3728432896504</v>
      </c>
      <c r="P177" s="196">
        <f>'[3]6000x40km'!D184</f>
        <v>360.495934326671</v>
      </c>
      <c r="Q177" s="197">
        <f>'[3]6000x90km'!D183</f>
        <v>361.0005257795022</v>
      </c>
      <c r="R177" s="170">
        <v>10</v>
      </c>
    </row>
    <row r="178" spans="1:18" ht="16.5" customHeight="1">
      <c r="A178" s="170">
        <f t="shared" si="2"/>
        <v>174</v>
      </c>
      <c r="B178" s="189" t="s">
        <v>62</v>
      </c>
      <c r="C178" s="190">
        <f>'[3]50x10km'!D184</f>
        <v>343.90207819024283</v>
      </c>
      <c r="D178" s="190">
        <f>'[3]400x10km'!D184</f>
        <v>341.1340121393702</v>
      </c>
      <c r="E178" s="191">
        <f>'[3]800x10km'!D184</f>
        <v>342.2731109064577</v>
      </c>
      <c r="F178" s="192">
        <f>'[3]50x40km'!D185</f>
        <v>348.66991332119676</v>
      </c>
      <c r="G178" s="193">
        <f>'[3]400x40km'!D185</f>
        <v>343.76595138790987</v>
      </c>
      <c r="H178" s="194">
        <f>'[3]400x90km'!D184</f>
        <v>349.44562849609014</v>
      </c>
      <c r="I178" s="193">
        <f>+('[3]800x10km'!D184)</f>
        <v>342.2731109064577</v>
      </c>
      <c r="J178" s="193">
        <f>'[3]800x40km'!D185</f>
        <v>343.4702832319784</v>
      </c>
      <c r="K178" s="194">
        <f>'[3]800x90km'!D184</f>
        <v>347.080960433774</v>
      </c>
      <c r="L178" s="195">
        <f>'[3]2400x10km'!D184</f>
        <v>351.9619330489371</v>
      </c>
      <c r="M178" s="193">
        <f>'[3]2400x40km'!D185</f>
        <v>350.98598605439844</v>
      </c>
      <c r="N178" s="194">
        <f>'[3]2400x90km'!D184</f>
        <v>351.9053947432633</v>
      </c>
      <c r="O178" s="192">
        <f>'[3]6000x10km'!D184</f>
        <v>363.2071901586776</v>
      </c>
      <c r="P178" s="196">
        <f>'[3]6000x40km'!D185</f>
        <v>361.32056069991734</v>
      </c>
      <c r="Q178" s="197">
        <f>'[3]6000x90km'!D184</f>
        <v>361.8176403363463</v>
      </c>
      <c r="R178" s="170">
        <v>11</v>
      </c>
    </row>
    <row r="179" spans="1:18" ht="16.5" customHeight="1">
      <c r="A179" s="170">
        <f t="shared" si="2"/>
        <v>175</v>
      </c>
      <c r="B179" s="189" t="s">
        <v>63</v>
      </c>
      <c r="C179" s="190">
        <f>'[3]50x10km'!D185</f>
        <v>343.70709171007445</v>
      </c>
      <c r="D179" s="190">
        <f>'[3]400x10km'!D185</f>
        <v>340.867146039288</v>
      </c>
      <c r="E179" s="191">
        <f>'[3]800x10km'!D185</f>
        <v>341.96758026849125</v>
      </c>
      <c r="F179" s="192">
        <f>'[3]50x40km'!D186</f>
        <v>348.4891400961333</v>
      </c>
      <c r="G179" s="193">
        <f>'[3]400x40km'!D186</f>
        <v>343.5153802634999</v>
      </c>
      <c r="H179" s="194">
        <f>'[3]400x90km'!D185</f>
        <v>349.21791951321603</v>
      </c>
      <c r="I179" s="193">
        <f>+('[3]800x10km'!D185)</f>
        <v>341.96758026849125</v>
      </c>
      <c r="J179" s="193">
        <f>'[3]800x40km'!D186</f>
        <v>343.1796395258446</v>
      </c>
      <c r="K179" s="194">
        <f>'[3]800x90km'!D185</f>
        <v>346.8113134591558</v>
      </c>
      <c r="L179" s="195">
        <f>'[3]2400x10km'!D185</f>
        <v>351.5771287977253</v>
      </c>
      <c r="M179" s="193">
        <f>'[3]2400x40km'!D186</f>
        <v>350.6135231558614</v>
      </c>
      <c r="N179" s="194">
        <f>'[3]2400x90km'!D185</f>
        <v>351.54960688017417</v>
      </c>
      <c r="O179" s="192">
        <f>'[3]6000x10km'!D185</f>
        <v>362.705872242182</v>
      </c>
      <c r="P179" s="196">
        <f>'[3]6000x40km'!D186</f>
        <v>360.8302887356741</v>
      </c>
      <c r="Q179" s="197">
        <f>'[3]6000x90km'!D185</f>
        <v>361.34024442295544</v>
      </c>
      <c r="R179" s="170">
        <v>12</v>
      </c>
    </row>
    <row r="180" spans="1:18" ht="16.5" customHeight="1">
      <c r="A180" s="170">
        <f t="shared" si="2"/>
        <v>176</v>
      </c>
      <c r="B180" s="189" t="s">
        <v>64</v>
      </c>
      <c r="C180" s="190">
        <f>'[3]50x10km'!D186</f>
        <v>342.64069056277543</v>
      </c>
      <c r="D180" s="190">
        <f>'[3]400x10km'!D186</f>
        <v>339.9052906354646</v>
      </c>
      <c r="E180" s="191">
        <f>'[3]800x10km'!D186</f>
        <v>341.13211457333915</v>
      </c>
      <c r="F180" s="192">
        <f>'[3]50x40km'!D187</f>
        <v>347.44579293535145</v>
      </c>
      <c r="G180" s="193">
        <f>'[3]400x40km'!D187</f>
        <v>342.5730510569905</v>
      </c>
      <c r="H180" s="194">
        <f>'[3]400x90km'!D186</f>
        <v>348.2996655510362</v>
      </c>
      <c r="I180" s="193">
        <f>+('[3]800x10km'!D186)</f>
        <v>341.13211457333915</v>
      </c>
      <c r="J180" s="193">
        <f>'[3]800x40km'!D187</f>
        <v>342.35685608382295</v>
      </c>
      <c r="K180" s="194">
        <f>'[3]800x90km'!D186</f>
        <v>346.00340342283994</v>
      </c>
      <c r="L180" s="195">
        <f>'[3]2400x10km'!D186</f>
        <v>351.0163085272804</v>
      </c>
      <c r="M180" s="193">
        <f>'[3]2400x40km'!D187</f>
        <v>350.0562573001482</v>
      </c>
      <c r="N180" s="194">
        <f>'[3]2400x90km'!D186</f>
        <v>350.99401134411664</v>
      </c>
      <c r="O180" s="192">
        <f>'[3]6000x10km'!D186</f>
        <v>362.32982392577014</v>
      </c>
      <c r="P180" s="196">
        <f>'[3]6000x40km'!D187</f>
        <v>360.4544588557289</v>
      </c>
      <c r="Q180" s="197">
        <f>'[3]6000x90km'!D186</f>
        <v>360.96111274163536</v>
      </c>
      <c r="R180" s="170">
        <v>1</v>
      </c>
    </row>
    <row r="181" spans="1:18" ht="16.5" customHeight="1">
      <c r="A181" s="170">
        <f t="shared" si="2"/>
        <v>177</v>
      </c>
      <c r="B181" s="189" t="s">
        <v>65</v>
      </c>
      <c r="C181" s="190">
        <f>'[3]50x10km'!D187</f>
        <v>342.31591426431504</v>
      </c>
      <c r="D181" s="190">
        <f>'[3]400x10km'!D187</f>
        <v>339.6229688038443</v>
      </c>
      <c r="E181" s="191">
        <f>'[3]800x10km'!D187</f>
        <v>340.89081829917023</v>
      </c>
      <c r="F181" s="192">
        <f>'[3]50x40km'!D188</f>
        <v>347.13729766899326</v>
      </c>
      <c r="G181" s="193">
        <f>'[3]400x40km'!D188</f>
        <v>342.304049972752</v>
      </c>
      <c r="H181" s="194">
        <f>'[3]400x90km'!D187</f>
        <v>348.0490218934035</v>
      </c>
      <c r="I181" s="193">
        <f>+('[3]800x10km'!D187)</f>
        <v>340.89081829917023</v>
      </c>
      <c r="J181" s="193">
        <f>'[3]800x40km'!D188</f>
        <v>342.1250675887328</v>
      </c>
      <c r="K181" s="194">
        <f>'[3]800x90km'!D187</f>
        <v>345.7847829397085</v>
      </c>
      <c r="L181" s="195">
        <f>'[3]2400x10km'!D187</f>
        <v>350.87568420299004</v>
      </c>
      <c r="M181" s="193">
        <f>'[3]2400x40km'!D188</f>
        <v>349.9195700982661</v>
      </c>
      <c r="N181" s="194">
        <f>'[3]2400x90km'!D187</f>
        <v>350.86251944206464</v>
      </c>
      <c r="O181" s="192">
        <f>'[3]6000x10km'!D187</f>
        <v>362.27168906170664</v>
      </c>
      <c r="P181" s="196">
        <f>'[3]6000x40km'!D188</f>
        <v>360.39753179729223</v>
      </c>
      <c r="Q181" s="197">
        <f>'[3]6000x90km'!D187</f>
        <v>360.90556136075116</v>
      </c>
      <c r="R181" s="170">
        <v>2</v>
      </c>
    </row>
    <row r="182" spans="1:18" ht="16.5" customHeight="1">
      <c r="A182" s="170">
        <f t="shared" si="2"/>
        <v>178</v>
      </c>
      <c r="B182" s="189" t="s">
        <v>66</v>
      </c>
      <c r="C182" s="190">
        <f>'[3]50x10km'!D188</f>
        <v>342.0270262112154</v>
      </c>
      <c r="D182" s="190">
        <f>'[3]400x10km'!D188</f>
        <v>339.41946068271653</v>
      </c>
      <c r="E182" s="191">
        <f>'[3]800x10km'!D188</f>
        <v>340.75463317045296</v>
      </c>
      <c r="F182" s="192">
        <f>'[3]50x40km'!D189</f>
        <v>346.866083151899</v>
      </c>
      <c r="G182" s="193">
        <f>'[3]400x40km'!D189</f>
        <v>342.11288869133836</v>
      </c>
      <c r="H182" s="194">
        <f>'[3]400x90km'!D188</f>
        <v>347.87517671818176</v>
      </c>
      <c r="I182" s="193">
        <f>+('[3]800x10km'!D188)</f>
        <v>340.75463317045296</v>
      </c>
      <c r="J182" s="193">
        <f>'[3]800x40km'!D189</f>
        <v>341.99641991010435</v>
      </c>
      <c r="K182" s="194">
        <f>'[3]800x90km'!D188</f>
        <v>345.66686316640266</v>
      </c>
      <c r="L182" s="195">
        <f>'[3]2400x10km'!D188</f>
        <v>350.89755572330847</v>
      </c>
      <c r="M182" s="193">
        <f>'[3]2400x40km'!D189</f>
        <v>349.9421934718707</v>
      </c>
      <c r="N182" s="194">
        <f>'[3]2400x90km'!D188</f>
        <v>350.886474099274</v>
      </c>
      <c r="O182" s="192">
        <f>'[3]6000x10km'!D188</f>
        <v>362.4484861257735</v>
      </c>
      <c r="P182" s="196">
        <f>'[3]6000x40km'!D189</f>
        <v>360.5716554567142</v>
      </c>
      <c r="Q182" s="197">
        <f>'[3]6000x90km'!D188</f>
        <v>361.077107443028</v>
      </c>
      <c r="R182" s="170">
        <v>3</v>
      </c>
    </row>
    <row r="183" spans="1:18" ht="16.5" customHeight="1">
      <c r="A183" s="170">
        <f t="shared" si="2"/>
        <v>179</v>
      </c>
      <c r="B183" s="189" t="s">
        <v>67</v>
      </c>
      <c r="C183" s="190">
        <f>'[3]50x10km'!D189</f>
        <v>340.7832213339107</v>
      </c>
      <c r="D183" s="190">
        <f>'[3]400x10km'!D189</f>
        <v>338.2852007395685</v>
      </c>
      <c r="E183" s="191">
        <f>'[3]800x10km'!D189</f>
        <v>339.7333849393283</v>
      </c>
      <c r="F183" s="192">
        <f>'[3]50x40km'!D190</f>
        <v>345.70190109826876</v>
      </c>
      <c r="G183" s="193">
        <f>'[3]400x40km'!D190</f>
        <v>341.04678332268213</v>
      </c>
      <c r="H183" s="194">
        <f>'[3]400x90km'!D189</f>
        <v>346.90459994217576</v>
      </c>
      <c r="I183" s="193">
        <f>+('[3]800x10km'!D189)</f>
        <v>339.7333849393283</v>
      </c>
      <c r="J183" s="193">
        <f>'[3]800x40km'!D190</f>
        <v>341.02683005518645</v>
      </c>
      <c r="K183" s="194">
        <f>'[3]800x90km'!D189</f>
        <v>344.77033711922627</v>
      </c>
      <c r="L183" s="195">
        <f>'[3]2400x10km'!D189</f>
        <v>350.2001013646837</v>
      </c>
      <c r="M183" s="193">
        <f>'[3]2400x40km'!D190</f>
        <v>349.27102560749574</v>
      </c>
      <c r="N183" s="194">
        <f>'[3]2400x90km'!D189</f>
        <v>350.2516735793895</v>
      </c>
      <c r="O183" s="192">
        <f>'[3]6000x10km'!D189</f>
        <v>362.004067335735</v>
      </c>
      <c r="P183" s="196">
        <f>'[3]6000x40km'!D190</f>
        <v>360.1404669615706</v>
      </c>
      <c r="Q183" s="197">
        <f>'[3]6000x90km'!D189</f>
        <v>360.66285688163606</v>
      </c>
      <c r="R183" s="170">
        <v>4</v>
      </c>
    </row>
    <row r="184" spans="1:18" ht="16.5" customHeight="1">
      <c r="A184" s="170">
        <f t="shared" si="2"/>
        <v>180</v>
      </c>
      <c r="B184" s="189" t="s">
        <v>68</v>
      </c>
      <c r="C184" s="190">
        <f>'[3]50x10km'!D190</f>
        <v>351.11383268091674</v>
      </c>
      <c r="D184" s="190">
        <f>'[3]400x10km'!D190</f>
        <v>347.5857600161571</v>
      </c>
      <c r="E184" s="191">
        <f>'[3]800x10km'!D190</f>
        <v>348.6940843893816</v>
      </c>
      <c r="F184" s="192">
        <f>'[3]50x40km'!D191</f>
        <v>356.3214442509116</v>
      </c>
      <c r="G184" s="193">
        <f>'[3]400x40km'!D191</f>
        <v>350.5942221390913</v>
      </c>
      <c r="H184" s="194">
        <f>'[3]400x90km'!D190</f>
        <v>356.86742007941734</v>
      </c>
      <c r="I184" s="193">
        <f>+('[3]800x10km'!D190)</f>
        <v>348.6940843893816</v>
      </c>
      <c r="J184" s="193">
        <f>'[3]800x40km'!D191</f>
        <v>350.1715549932035</v>
      </c>
      <c r="K184" s="194">
        <f>'[3]800x90km'!D190</f>
        <v>354.2413556758257</v>
      </c>
      <c r="L184" s="195">
        <f>'[3]2400x10km'!D190</f>
        <v>358.8585384860713</v>
      </c>
      <c r="M184" s="193">
        <f>'[3]2400x40km'!D191</f>
        <v>358.0103947596728</v>
      </c>
      <c r="N184" s="194">
        <f>'[3]2400x90km'!D190</f>
        <v>359.17822713201946</v>
      </c>
      <c r="O184" s="192">
        <f>'[3]6000x10km'!D190</f>
        <v>369.7427300695047</v>
      </c>
      <c r="P184" s="196">
        <f>'[3]6000x40km'!D191</f>
        <v>367.9208167685062</v>
      </c>
      <c r="Q184" s="197">
        <f>'[3]6000x90km'!D190</f>
        <v>368.58534699737663</v>
      </c>
      <c r="R184" s="170">
        <v>5</v>
      </c>
    </row>
    <row r="185" spans="1:18" ht="16.5" customHeight="1">
      <c r="A185" s="170">
        <f t="shared" si="2"/>
        <v>181</v>
      </c>
      <c r="B185" s="189" t="s">
        <v>69</v>
      </c>
      <c r="C185" s="190">
        <f>'[3]50x10km'!D191</f>
        <v>350.8910208371059</v>
      </c>
      <c r="D185" s="190">
        <f>'[3]400x10km'!D191</f>
        <v>346.8474257202916</v>
      </c>
      <c r="E185" s="191">
        <f>'[3]800x10km'!D191</f>
        <v>347.62893999853844</v>
      </c>
      <c r="F185" s="192">
        <f>'[3]50x40km'!D192</f>
        <v>355.994950679491</v>
      </c>
      <c r="G185" s="193">
        <f>'[3]400x40km'!D192</f>
        <v>349.7927652490002</v>
      </c>
      <c r="H185" s="194">
        <f>'[3]400x90km'!D191</f>
        <v>355.96823692527505</v>
      </c>
      <c r="I185" s="193">
        <f>+('[3]800x10km'!D191)</f>
        <v>347.62893999853844</v>
      </c>
      <c r="J185" s="193">
        <f>'[3]800x40km'!D192</f>
        <v>349.0714661714414</v>
      </c>
      <c r="K185" s="194">
        <f>'[3]800x90km'!D191</f>
        <v>353.0826418114558</v>
      </c>
      <c r="L185" s="195">
        <f>'[3]2400x10km'!D191</f>
        <v>357.0822851138679</v>
      </c>
      <c r="M185" s="193">
        <f>'[3]2400x40km'!D192</f>
        <v>356.2371351977667</v>
      </c>
      <c r="N185" s="194">
        <f>'[3]2400x90km'!D191</f>
        <v>357.39729859143256</v>
      </c>
      <c r="O185" s="192">
        <f>'[3]6000x10km'!D191</f>
        <v>367.09688408529104</v>
      </c>
      <c r="P185" s="196">
        <f>'[3]6000x40km'!D192</f>
        <v>365.2994067778203</v>
      </c>
      <c r="Q185" s="197">
        <f>'[3]6000x90km'!D191</f>
        <v>365.97749370994165</v>
      </c>
      <c r="R185" s="170">
        <v>6</v>
      </c>
    </row>
    <row r="186" spans="1:18" ht="16.5" customHeight="1">
      <c r="A186" s="170">
        <f t="shared" si="2"/>
        <v>182</v>
      </c>
      <c r="B186" s="189" t="s">
        <v>70</v>
      </c>
      <c r="C186" s="190">
        <f>'[3]50x10km'!D192</f>
        <v>353.35717477313307</v>
      </c>
      <c r="D186" s="190">
        <f>'[3]400x10km'!D192</f>
        <v>348.7379820479727</v>
      </c>
      <c r="E186" s="191">
        <f>'[3]800x10km'!D192</f>
        <v>349.39464500334117</v>
      </c>
      <c r="F186" s="192">
        <f>'[3]50x40km'!D193</f>
        <v>358.3132830864185</v>
      </c>
      <c r="G186" s="193">
        <f>'[3]400x40km'!D193</f>
        <v>351.5733885077242</v>
      </c>
      <c r="H186" s="194">
        <f>'[3]400x90km'!D192</f>
        <v>357.59508837570814</v>
      </c>
      <c r="I186" s="193">
        <f>+('[3]800x10km'!D192)</f>
        <v>349.39464500334117</v>
      </c>
      <c r="J186" s="193">
        <f>'[3]800x40km'!D193</f>
        <v>350.75147357338227</v>
      </c>
      <c r="K186" s="194">
        <f>'[3]800x90km'!D192</f>
        <v>354.6418162892349</v>
      </c>
      <c r="L186" s="195">
        <f>'[3]2400x10km'!D192</f>
        <v>358.6362806413191</v>
      </c>
      <c r="M186" s="193">
        <f>'[3]2400x40km'!D193</f>
        <v>357.7383259802741</v>
      </c>
      <c r="N186" s="194">
        <f>'[3]2400x90km'!D192</f>
        <v>358.82649859098444</v>
      </c>
      <c r="O186" s="192">
        <f>'[3]6000x10km'!D192</f>
        <v>367.9282697975358</v>
      </c>
      <c r="P186" s="196">
        <f>'[3]6000x40km'!D193</f>
        <v>366.1079973256066</v>
      </c>
      <c r="Q186" s="197">
        <f>'[3]6000x90km'!D192</f>
        <v>366.7575389242464</v>
      </c>
      <c r="R186" s="170">
        <v>7</v>
      </c>
    </row>
    <row r="187" spans="1:18" ht="16.5" customHeight="1">
      <c r="A187" s="170">
        <f t="shared" si="2"/>
        <v>183</v>
      </c>
      <c r="B187" s="189" t="s">
        <v>71</v>
      </c>
      <c r="C187" s="190">
        <f>'[3]50x10km'!D193</f>
        <v>352.4422955009432</v>
      </c>
      <c r="D187" s="190">
        <f>'[3]400x10km'!D193</f>
        <v>347.9343869862922</v>
      </c>
      <c r="E187" s="191">
        <f>'[3]800x10km'!D193</f>
        <v>348.69159592815987</v>
      </c>
      <c r="F187" s="192">
        <f>'[3]50x40km'!D194</f>
        <v>357.46157450835847</v>
      </c>
      <c r="G187" s="193">
        <f>'[3]400x40km'!D194</f>
        <v>350.8224087588601</v>
      </c>
      <c r="H187" s="194">
        <f>'[3]400x90km'!D193</f>
        <v>356.91822928536897</v>
      </c>
      <c r="I187" s="193">
        <f>+('[3]800x10km'!D193)</f>
        <v>348.69159592815987</v>
      </c>
      <c r="J187" s="193">
        <f>'[3]800x40km'!D194</f>
        <v>350.08761639077204</v>
      </c>
      <c r="K187" s="194">
        <f>'[3]800x90km'!D193</f>
        <v>354.0337666853331</v>
      </c>
      <c r="L187" s="195">
        <f>'[3]2400x10km'!D193</f>
        <v>358.21925538289884</v>
      </c>
      <c r="M187" s="193">
        <f>'[3]2400x40km'!D194</f>
        <v>357.33984064696006</v>
      </c>
      <c r="N187" s="194">
        <f>'[3]2400x90km'!D193</f>
        <v>358.4541845168798</v>
      </c>
      <c r="O187" s="192">
        <f>'[3]6000x10km'!D193</f>
        <v>367.7570155858899</v>
      </c>
      <c r="P187" s="196">
        <f>'[3]6000x40km'!D194</f>
        <v>365.9445147578351</v>
      </c>
      <c r="Q187" s="197">
        <f>'[3]6000x90km'!D193</f>
        <v>366.604878211651</v>
      </c>
      <c r="R187" s="170">
        <v>8</v>
      </c>
    </row>
    <row r="188" spans="1:18" ht="16.5" customHeight="1">
      <c r="A188" s="170">
        <f t="shared" si="2"/>
        <v>184</v>
      </c>
      <c r="B188" s="189" t="s">
        <v>72</v>
      </c>
      <c r="C188" s="190">
        <f>'[3]50x10km'!D194</f>
        <v>352.6278397398922</v>
      </c>
      <c r="D188" s="190">
        <f>'[3]400x10km'!D194</f>
        <v>348.07920698927813</v>
      </c>
      <c r="E188" s="191">
        <f>'[3]800x10km'!D194</f>
        <v>348.8016118652427</v>
      </c>
      <c r="F188" s="192">
        <f>'[3]50x40km'!D195</f>
        <v>357.64171840549193</v>
      </c>
      <c r="G188" s="193">
        <f>'[3]400x40km'!D195</f>
        <v>350.96369868208365</v>
      </c>
      <c r="H188" s="194">
        <f>'[3]400x90km'!D194</f>
        <v>357.0550163862778</v>
      </c>
      <c r="I188" s="193">
        <f>+('[3]800x10km'!D194)</f>
        <v>348.8016118652427</v>
      </c>
      <c r="J188" s="193">
        <f>'[3]800x40km'!D195</f>
        <v>350.1958726668858</v>
      </c>
      <c r="K188" s="194">
        <f>'[3]800x90km'!D194</f>
        <v>354.1399283385263</v>
      </c>
      <c r="L188" s="195">
        <f>'[3]2400x10km'!D194</f>
        <v>358.2643897492878</v>
      </c>
      <c r="M188" s="193">
        <f>'[3]2400x40km'!D195</f>
        <v>357.38523859857014</v>
      </c>
      <c r="N188" s="194">
        <f>'[3]2400x90km'!D194</f>
        <v>358.5003099817629</v>
      </c>
      <c r="O188" s="192">
        <f>'[3]6000x10km'!D194</f>
        <v>367.7430689774032</v>
      </c>
      <c r="P188" s="196">
        <f>'[3]6000x40km'!D195</f>
        <v>365.9317635692216</v>
      </c>
      <c r="Q188" s="197">
        <f>'[3]6000x90km'!D194</f>
        <v>366.5939120227735</v>
      </c>
      <c r="R188" s="170">
        <v>9</v>
      </c>
    </row>
    <row r="189" spans="1:18" ht="16.5" customHeight="1">
      <c r="A189" s="170">
        <f t="shared" si="2"/>
        <v>185</v>
      </c>
      <c r="B189" s="189" t="s">
        <v>73</v>
      </c>
      <c r="C189" s="190">
        <f>'[3]50x10km'!D195</f>
        <v>353.1024968419851</v>
      </c>
      <c r="D189" s="190">
        <f>'[3]400x10km'!D195</f>
        <v>348.545465226945</v>
      </c>
      <c r="E189" s="191">
        <f>'[3]800x10km'!D195</f>
        <v>349.2337586732566</v>
      </c>
      <c r="F189" s="192">
        <f>'[3]50x40km'!D196</f>
        <v>358.13089340344135</v>
      </c>
      <c r="G189" s="193">
        <f>'[3]400x40km'!D196</f>
        <v>351.4405461178972</v>
      </c>
      <c r="H189" s="194">
        <f>'[3]400x90km'!D195</f>
        <v>357.55002864876764</v>
      </c>
      <c r="I189" s="193">
        <f>+('[3]800x10km'!D195)</f>
        <v>349.2337586732566</v>
      </c>
      <c r="J189" s="193">
        <f>'[3]800x40km'!D196</f>
        <v>350.6365085822638</v>
      </c>
      <c r="K189" s="194">
        <f>'[3]800x90km'!D195</f>
        <v>354.5957146498267</v>
      </c>
      <c r="L189" s="195">
        <f>'[3]2400x10km'!D195</f>
        <v>358.63985736066525</v>
      </c>
      <c r="M189" s="193">
        <f>'[3]2400x40km'!D196</f>
        <v>357.76552989346607</v>
      </c>
      <c r="N189" s="194">
        <f>'[3]2400x90km'!D195</f>
        <v>358.89077918704555</v>
      </c>
      <c r="O189" s="192">
        <f>'[3]6000x10km'!D195</f>
        <v>368.11533293813136</v>
      </c>
      <c r="P189" s="196">
        <f>'[3]6000x40km'!D196</f>
        <v>366.30591516776144</v>
      </c>
      <c r="Q189" s="197">
        <f>'[3]6000x90km'!D195</f>
        <v>366.97471212002</v>
      </c>
      <c r="R189" s="170">
        <v>10</v>
      </c>
    </row>
    <row r="190" spans="1:18" ht="16.5" customHeight="1">
      <c r="A190" s="170">
        <f t="shared" si="2"/>
        <v>186</v>
      </c>
      <c r="B190" s="189" t="s">
        <v>74</v>
      </c>
      <c r="C190" s="190">
        <f>'[3]50x10km'!D196</f>
        <v>353.149976095249</v>
      </c>
      <c r="D190" s="190">
        <f>'[3]400x10km'!D196</f>
        <v>348.67725527972476</v>
      </c>
      <c r="E190" s="191">
        <f>'[3]800x10km'!D196</f>
        <v>349.4135633463993</v>
      </c>
      <c r="F190" s="192">
        <f>'[3]50x40km'!D197</f>
        <v>358.21071188303637</v>
      </c>
      <c r="G190" s="193">
        <f>'[3]400x40km'!D197</f>
        <v>351.59567936571193</v>
      </c>
      <c r="H190" s="194">
        <f>'[3]400x90km'!D196</f>
        <v>357.74057132380767</v>
      </c>
      <c r="I190" s="193">
        <f>+('[3]800x10km'!D196)</f>
        <v>349.4135633463993</v>
      </c>
      <c r="J190" s="193">
        <f>'[3]800x40km'!D197</f>
        <v>350.8323984174109</v>
      </c>
      <c r="K190" s="194">
        <f>'[3]800x90km'!D196</f>
        <v>354.8169631106006</v>
      </c>
      <c r="L190" s="195">
        <f>'[3]2400x10km'!D196</f>
        <v>358.9420359271992</v>
      </c>
      <c r="M190" s="193">
        <f>'[3]2400x40km'!D197</f>
        <v>358.0732290768042</v>
      </c>
      <c r="N190" s="194">
        <f>'[3]2400x90km'!D196</f>
        <v>359.209239063217</v>
      </c>
      <c r="O190" s="192">
        <f>'[3]6000x10km'!D196</f>
        <v>368.5736479551146</v>
      </c>
      <c r="P190" s="196">
        <f>'[3]6000x40km'!D197</f>
        <v>366.7636112091449</v>
      </c>
      <c r="Q190" s="197">
        <f>'[3]6000x90km'!D196</f>
        <v>367.4358655805584</v>
      </c>
      <c r="R190" s="170">
        <v>11</v>
      </c>
    </row>
    <row r="191" spans="1:18" ht="16.5" customHeight="1">
      <c r="A191" s="170">
        <f t="shared" si="2"/>
        <v>187</v>
      </c>
      <c r="B191" s="189" t="s">
        <v>75</v>
      </c>
      <c r="C191" s="190">
        <f>'[3]50x10km'!D197</f>
        <v>353.27736229396334</v>
      </c>
      <c r="D191" s="190">
        <f>'[3]400x10km'!D197</f>
        <v>348.88335008441265</v>
      </c>
      <c r="E191" s="191">
        <f>'[3]800x10km'!D197</f>
        <v>349.66386905173016</v>
      </c>
      <c r="F191" s="192">
        <f>'[3]50x40km'!D198</f>
        <v>358.3644999560783</v>
      </c>
      <c r="G191" s="193">
        <f>'[3]400x40km'!D198</f>
        <v>351.8199736665679</v>
      </c>
      <c r="H191" s="194">
        <f>'[3]400x90km'!D197</f>
        <v>357.99300697534875</v>
      </c>
      <c r="I191" s="193">
        <f>+('[3]800x10km'!D197)</f>
        <v>349.66386905173016</v>
      </c>
      <c r="J191" s="193">
        <f>'[3]800x40km'!D198</f>
        <v>351.0947344691414</v>
      </c>
      <c r="K191" s="194">
        <f>'[3]800x90km'!D197</f>
        <v>355.0988721835396</v>
      </c>
      <c r="L191" s="195">
        <f>'[3]2400x10km'!D197</f>
        <v>359.3068133039925</v>
      </c>
      <c r="M191" s="193">
        <f>'[3]2400x40km'!D198</f>
        <v>358.4410251342504</v>
      </c>
      <c r="N191" s="194">
        <f>'[3]2400x90km'!D197</f>
        <v>359.5843080438305</v>
      </c>
      <c r="O191" s="192">
        <f>'[3]6000x10km'!D197</f>
        <v>369.0871332939152</v>
      </c>
      <c r="P191" s="196">
        <f>'[3]6000x40km'!D198</f>
        <v>367.27489987593816</v>
      </c>
      <c r="Q191" s="197">
        <f>'[3]6000x90km'!D197</f>
        <v>367.9486129550441</v>
      </c>
      <c r="R191" s="170">
        <v>12</v>
      </c>
    </row>
    <row r="192" spans="1:18" ht="16.5" customHeight="1">
      <c r="A192" s="170">
        <f t="shared" si="2"/>
        <v>188</v>
      </c>
      <c r="B192" s="189" t="s">
        <v>76</v>
      </c>
      <c r="C192" s="190">
        <f>'[3]50x10km'!D198</f>
        <v>353.00735686541515</v>
      </c>
      <c r="D192" s="190">
        <f>'[3]400x10km'!D198</f>
        <v>348.6115456782684</v>
      </c>
      <c r="E192" s="191">
        <f>'[3]800x10km'!D198</f>
        <v>349.4013314471562</v>
      </c>
      <c r="F192" s="192">
        <f>'[3]50x40km'!D199</f>
        <v>358.11351488231435</v>
      </c>
      <c r="G192" s="193">
        <f>'[3]400x40km'!D199</f>
        <v>351.5656281796911</v>
      </c>
      <c r="H192" s="194">
        <f>'[3]400x90km'!D198</f>
        <v>357.7632297025927</v>
      </c>
      <c r="I192" s="193">
        <f>+('[3]800x10km'!D198)</f>
        <v>349.4013314471562</v>
      </c>
      <c r="J192" s="193">
        <f>'[3]800x40km'!D199</f>
        <v>350.84614809817003</v>
      </c>
      <c r="K192" s="194">
        <f>'[3]800x90km'!D198</f>
        <v>354.87008747276684</v>
      </c>
      <c r="L192" s="195">
        <f>'[3]2400x10km'!D198</f>
        <v>359.07582869008354</v>
      </c>
      <c r="M192" s="193">
        <f>'[3]2400x40km'!D199</f>
        <v>358.21861272301976</v>
      </c>
      <c r="N192" s="194">
        <f>'[3]2400x90km'!D198</f>
        <v>359.37373062741636</v>
      </c>
      <c r="O192" s="192">
        <f>'[3]6000x10km'!D198</f>
        <v>368.86355537193623</v>
      </c>
      <c r="P192" s="196">
        <f>'[3]6000x40km'!D199</f>
        <v>367.0571348671245</v>
      </c>
      <c r="Q192" s="197">
        <f>'[3]6000x90km'!D198</f>
        <v>367.73801481228634</v>
      </c>
      <c r="R192" s="170">
        <v>1</v>
      </c>
    </row>
    <row r="193" spans="1:18" ht="16.5" customHeight="1">
      <c r="A193" s="170">
        <f t="shared" si="2"/>
        <v>189</v>
      </c>
      <c r="B193" s="189" t="s">
        <v>77</v>
      </c>
      <c r="C193" s="190">
        <f>'[3]50x10km'!D199</f>
        <v>353.94533538253376</v>
      </c>
      <c r="D193" s="190">
        <f>'[3]400x10km'!D199</f>
        <v>350.0298746951138</v>
      </c>
      <c r="E193" s="191">
        <f>'[3]800x10km'!D199</f>
        <v>351.09947712133135</v>
      </c>
      <c r="F193" s="192">
        <f>'[3]50x40km'!D200</f>
        <v>359.20889729238473</v>
      </c>
      <c r="G193" s="193">
        <f>'[3]400x40km'!D200</f>
        <v>353.0911402909163</v>
      </c>
      <c r="H193" s="194">
        <f>'[3]400x90km'!D199</f>
        <v>359.4555337865834</v>
      </c>
      <c r="I193" s="193">
        <f>+('[3]800x10km'!D199)</f>
        <v>351.09947712133135</v>
      </c>
      <c r="J193" s="193">
        <f>'[3]800x40km'!D200</f>
        <v>352.61390048280674</v>
      </c>
      <c r="K193" s="194">
        <f>'[3]800x90km'!D199</f>
        <v>356.7523973257374</v>
      </c>
      <c r="L193" s="195">
        <f>'[3]2400x10km'!D199</f>
        <v>361.3389600276298</v>
      </c>
      <c r="M193" s="193">
        <f>'[3]2400x40km'!D200</f>
        <v>360.5008299900481</v>
      </c>
      <c r="N193" s="194">
        <f>'[3]2400x90km'!D199</f>
        <v>361.7016309394466</v>
      </c>
      <c r="O193" s="192">
        <f>'[3]6000x10km'!D199</f>
        <v>371.89849069542805</v>
      </c>
      <c r="P193" s="196">
        <f>'[3]6000x40km'!D200</f>
        <v>370.08164812922274</v>
      </c>
      <c r="Q193" s="197">
        <f>'[3]6000x90km'!D199</f>
        <v>370.7752644711956</v>
      </c>
      <c r="R193" s="170">
        <v>2</v>
      </c>
    </row>
    <row r="194" spans="1:18" ht="16.5" customHeight="1">
      <c r="A194" s="170">
        <f t="shared" si="2"/>
        <v>190</v>
      </c>
      <c r="B194" s="189" t="s">
        <v>78</v>
      </c>
      <c r="C194" s="190">
        <f>'[3]50x10km'!D200</f>
        <v>354.3554786382567</v>
      </c>
      <c r="D194" s="190">
        <f>'[3]400x10km'!D200</f>
        <v>350.5441853588505</v>
      </c>
      <c r="E194" s="191">
        <f>'[3]800x10km'!D200</f>
        <v>351.7106962671631</v>
      </c>
      <c r="F194" s="192">
        <f>'[3]50x40km'!D201</f>
        <v>359.3521741155965</v>
      </c>
      <c r="G194" s="193">
        <f>'[3]400x40km'!D201</f>
        <v>353.3720257061969</v>
      </c>
      <c r="H194" s="194">
        <f>'[3]400x90km'!D200</f>
        <v>359.3918098634061</v>
      </c>
      <c r="I194" s="193">
        <f>+('[3]800x10km'!D200)</f>
        <v>351.7106962671631</v>
      </c>
      <c r="J194" s="193">
        <f>'[3]800x40km'!D201</f>
        <v>353.03751059053195</v>
      </c>
      <c r="K194" s="194">
        <f>'[3]800x90km'!D200</f>
        <v>356.89442868669875</v>
      </c>
      <c r="L194" s="195">
        <f>'[3]2400x10km'!D200</f>
        <v>361.98057419162683</v>
      </c>
      <c r="M194" s="193">
        <f>'[3]2400x40km'!D201</f>
        <v>361.02690436136464</v>
      </c>
      <c r="N194" s="194">
        <f>'[3]2400x90km'!D200</f>
        <v>362.0509836918968</v>
      </c>
      <c r="O194" s="192">
        <f>'[3]6000x10km'!D200</f>
        <v>372.5727355759607</v>
      </c>
      <c r="P194" s="196">
        <f>'[3]6000x40km'!D201</f>
        <v>370.6823992231547</v>
      </c>
      <c r="Q194" s="197">
        <f>'[3]6000x90km'!D200</f>
        <v>371.26449535768967</v>
      </c>
      <c r="R194" s="170">
        <v>3</v>
      </c>
    </row>
    <row r="195" spans="1:18" ht="16.5" customHeight="1">
      <c r="A195" s="170">
        <f t="shared" si="2"/>
        <v>191</v>
      </c>
      <c r="B195" s="189" t="s">
        <v>79</v>
      </c>
      <c r="C195" s="190">
        <f>'[3]50x10km'!D201</f>
        <v>357.098145737343</v>
      </c>
      <c r="D195" s="190">
        <f>'[3]400x10km'!D201</f>
        <v>353.92494730717783</v>
      </c>
      <c r="E195" s="191">
        <f>'[3]800x10km'!D201</f>
        <v>355.2969276873715</v>
      </c>
      <c r="F195" s="192">
        <f>'[3]50x40km'!D202</f>
        <v>361.93288297818634</v>
      </c>
      <c r="G195" s="193">
        <f>'[3]400x40km'!D202</f>
        <v>356.5731773254825</v>
      </c>
      <c r="H195" s="194">
        <f>'[3]400x90km'!D201</f>
        <v>362.343236479135</v>
      </c>
      <c r="I195" s="193">
        <f>+('[3]800x10km'!D201)</f>
        <v>355.2969276873715</v>
      </c>
      <c r="J195" s="193">
        <f>'[3]800x40km'!D202</f>
        <v>356.4671549367743</v>
      </c>
      <c r="K195" s="194">
        <f>'[3]800x90km'!D201</f>
        <v>360.1051724585865</v>
      </c>
      <c r="L195" s="195">
        <f>'[3]2400x10km'!D201</f>
        <v>366.28987357226737</v>
      </c>
      <c r="M195" s="193">
        <f>'[3]2400x40km'!D202</f>
        <v>365.20786816613236</v>
      </c>
      <c r="N195" s="194">
        <f>'[3]2400x90km'!D201</f>
        <v>366.0606890972264</v>
      </c>
      <c r="O195" s="192">
        <f>'[3]6000x10km'!D201</f>
        <v>378.15984808970995</v>
      </c>
      <c r="P195" s="196">
        <f>'[3]6000x40km'!D202</f>
        <v>376.1524041191428</v>
      </c>
      <c r="Q195" s="197">
        <f>'[3]6000x90km'!D201</f>
        <v>376.60063429810026</v>
      </c>
      <c r="R195" s="170">
        <v>4</v>
      </c>
    </row>
    <row r="196" spans="1:18" ht="16.5" customHeight="1">
      <c r="A196" s="170">
        <f t="shared" si="2"/>
        <v>192</v>
      </c>
      <c r="B196" s="189" t="s">
        <v>80</v>
      </c>
      <c r="C196" s="190">
        <f>'[3]50x10km'!D202</f>
        <v>368.54935531837987</v>
      </c>
      <c r="D196" s="190">
        <f>'[3]400x10km'!D202</f>
        <v>363.84559505916906</v>
      </c>
      <c r="E196" s="191">
        <f>'[3]800x10km'!D202</f>
        <v>364.6586907954993</v>
      </c>
      <c r="F196" s="192">
        <f>'[3]50x40km'!D203</f>
        <v>373.8445167774788</v>
      </c>
      <c r="G196" s="193">
        <f>'[3]400x40km'!D203</f>
        <v>366.90463397365306</v>
      </c>
      <c r="H196" s="194">
        <f>'[3]400x90km'!D202</f>
        <v>373.33716042255696</v>
      </c>
      <c r="I196" s="193">
        <f>+('[3]800x10km'!D202)</f>
        <v>364.6586907954993</v>
      </c>
      <c r="J196" s="193">
        <f>'[3]800x40km'!D203</f>
        <v>366.14819744332766</v>
      </c>
      <c r="K196" s="194">
        <f>'[3]800x90km'!D202</f>
        <v>370.319918911323</v>
      </c>
      <c r="L196" s="195">
        <f>'[3]2400x10km'!D202</f>
        <v>374.79227788693026</v>
      </c>
      <c r="M196" s="193">
        <f>'[3]2400x40km'!D203</f>
        <v>373.8856271105366</v>
      </c>
      <c r="N196" s="194">
        <f>'[3]2400x90km'!D202</f>
        <v>375.0726183633201</v>
      </c>
      <c r="O196" s="192">
        <f>'[3]6000x10km'!D202</f>
        <v>384.9069178827457</v>
      </c>
      <c r="P196" s="196">
        <f>'[3]6000x40km'!D203</f>
        <v>383.0161297594063</v>
      </c>
      <c r="Q196" s="197">
        <f>'[3]6000x90km'!D202</f>
        <v>383.7173075128191</v>
      </c>
      <c r="R196" s="170">
        <v>5</v>
      </c>
    </row>
    <row r="197" spans="1:18" ht="16.5" customHeight="1">
      <c r="A197" s="170">
        <f t="shared" si="2"/>
        <v>193</v>
      </c>
      <c r="B197" s="189" t="s">
        <v>81</v>
      </c>
      <c r="C197" s="190">
        <f>'[3]50x10km'!D203</f>
        <v>370.86333388246095</v>
      </c>
      <c r="D197" s="190">
        <f>'[3]400x10km'!D203</f>
        <v>366.0417676642499</v>
      </c>
      <c r="E197" s="191">
        <f>'[3]800x10km'!D203</f>
        <v>366.67063148975893</v>
      </c>
      <c r="F197" s="192">
        <f>'[3]50x40km'!D204</f>
        <v>376.0393721784697</v>
      </c>
      <c r="G197" s="193">
        <f>'[3]400x40km'!D204</f>
        <v>368.9946594888781</v>
      </c>
      <c r="H197" s="194">
        <f>'[3]400x90km'!D203</f>
        <v>375.28062700906287</v>
      </c>
      <c r="I197" s="193">
        <f>+('[3]800x10km'!D203)</f>
        <v>366.67063148975893</v>
      </c>
      <c r="J197" s="193">
        <f>'[3]800x40km'!D204</f>
        <v>368.07897185989293</v>
      </c>
      <c r="K197" s="194">
        <f>'[3]800x90km'!D203</f>
        <v>372.1380289498846</v>
      </c>
      <c r="L197" s="195">
        <f>'[3]2400x10km'!D203</f>
        <v>376.3698197632742</v>
      </c>
      <c r="M197" s="193">
        <f>'[3]2400x40km'!D204</f>
        <v>375.4181362646262</v>
      </c>
      <c r="N197" s="194">
        <f>'[3]2400x90km'!D203</f>
        <v>376.54548859304083</v>
      </c>
      <c r="O197" s="192">
        <f>'[3]6000x10km'!D203</f>
        <v>386.2459911433245</v>
      </c>
      <c r="P197" s="196">
        <f>'[3]6000x40km'!D204</f>
        <v>384.32751679412894</v>
      </c>
      <c r="Q197" s="197">
        <f>'[3]6000x90km'!D203</f>
        <v>384.9972230071008</v>
      </c>
      <c r="R197" s="170">
        <v>6</v>
      </c>
    </row>
    <row r="198" spans="1:18" ht="16.5" customHeight="1">
      <c r="A198" s="170">
        <f t="shared" si="2"/>
        <v>194</v>
      </c>
      <c r="B198" s="189" t="s">
        <v>82</v>
      </c>
      <c r="C198" s="190">
        <f>'[3]50x10km'!D204</f>
        <v>374.9069302727311</v>
      </c>
      <c r="D198" s="190">
        <f>'[3]400x10km'!D204</f>
        <v>370.2193719624049</v>
      </c>
      <c r="E198" s="191">
        <f>'[3]800x10km'!D204</f>
        <v>371.10413263841133</v>
      </c>
      <c r="F198" s="192">
        <f>'[3]50x40km'!D205</f>
        <v>379.97838875011024</v>
      </c>
      <c r="G198" s="193">
        <f>'[3]400x40km'!D205</f>
        <v>373.0589832208806</v>
      </c>
      <c r="H198" s="194">
        <f>'[3]400x90km'!D204</f>
        <v>379.19802590178375</v>
      </c>
      <c r="I198" s="193">
        <f>+('[3]800x10km'!D204)</f>
        <v>371.10413263841133</v>
      </c>
      <c r="J198" s="193">
        <f>'[3]800x40km'!D205</f>
        <v>372.40391369068277</v>
      </c>
      <c r="K198" s="194">
        <f>'[3]800x90km'!D204</f>
        <v>376.3214134893588</v>
      </c>
      <c r="L198" s="195">
        <f>'[3]2400x10km'!D204</f>
        <v>381.43570458371454</v>
      </c>
      <c r="M198" s="193">
        <f>'[3]2400x40km'!D205</f>
        <v>380.383346584826</v>
      </c>
      <c r="N198" s="194">
        <f>'[3]2400x90km'!D204</f>
        <v>381.38808447267724</v>
      </c>
      <c r="O198" s="192">
        <f>'[3]6000x10km'!D204</f>
        <v>391.79057004059246</v>
      </c>
      <c r="P198" s="196">
        <f>'[3]6000x40km'!D205</f>
        <v>389.78550252185613</v>
      </c>
      <c r="Q198" s="197">
        <f>'[3]6000x90km'!D204</f>
        <v>390.36995178977656</v>
      </c>
      <c r="R198" s="170">
        <v>7</v>
      </c>
    </row>
    <row r="199" spans="1:18" ht="16.5" customHeight="1">
      <c r="A199" s="170">
        <f aca="true" t="shared" si="3" ref="A199:A262">A198+1</f>
        <v>195</v>
      </c>
      <c r="B199" s="189" t="s">
        <v>83</v>
      </c>
      <c r="C199" s="190">
        <f>'[3]50x10km'!D205</f>
        <v>375.3096908299191</v>
      </c>
      <c r="D199" s="190">
        <f>'[3]400x10km'!D205</f>
        <v>370.59153961378775</v>
      </c>
      <c r="E199" s="191">
        <f>'[3]800x10km'!D205</f>
        <v>371.43706648328197</v>
      </c>
      <c r="F199" s="192">
        <f>'[3]50x40km'!D206</f>
        <v>380.3908279352552</v>
      </c>
      <c r="G199" s="193">
        <f>'[3]400x40km'!D206</f>
        <v>373.4389837980015</v>
      </c>
      <c r="H199" s="194">
        <f>'[3]400x90km'!D205</f>
        <v>379.59160419917845</v>
      </c>
      <c r="I199" s="193">
        <f>+('[3]800x10km'!D205)</f>
        <v>371.43706648328197</v>
      </c>
      <c r="J199" s="193">
        <f>'[3]800x40km'!D206</f>
        <v>372.74360441306675</v>
      </c>
      <c r="K199" s="194">
        <f>'[3]800x90km'!D205</f>
        <v>376.67310531527335</v>
      </c>
      <c r="L199" s="195">
        <f>'[3]2400x10km'!D205</f>
        <v>381.67946275938056</v>
      </c>
      <c r="M199" s="193">
        <f>'[3]2400x40km'!D206</f>
        <v>380.6321950116154</v>
      </c>
      <c r="N199" s="194">
        <f>'[3]2400x90km'!D205</f>
        <v>381.64661205762116</v>
      </c>
      <c r="O199" s="192">
        <f>'[3]6000x10km'!D205</f>
        <v>391.9773647684182</v>
      </c>
      <c r="P199" s="196">
        <f>'[3]6000x40km'!D206</f>
        <v>389.9758118310478</v>
      </c>
      <c r="Q199" s="197">
        <f>'[3]6000x90km'!D205</f>
        <v>390.567721774528</v>
      </c>
      <c r="R199" s="170">
        <v>8</v>
      </c>
    </row>
    <row r="200" spans="1:18" ht="16.5" customHeight="1">
      <c r="A200" s="170">
        <f t="shared" si="3"/>
        <v>196</v>
      </c>
      <c r="B200" s="189" t="s">
        <v>84</v>
      </c>
      <c r="C200" s="190">
        <f>'[3]50x10km'!D206</f>
        <v>376.92167594279215</v>
      </c>
      <c r="D200" s="190">
        <f>'[3]400x10km'!D206</f>
        <v>372.1421129159648</v>
      </c>
      <c r="E200" s="191">
        <f>'[3]800x10km'!D206</f>
        <v>372.8879125586201</v>
      </c>
      <c r="F200" s="192">
        <f>'[3]50x40km'!D207</f>
        <v>381.93726139531054</v>
      </c>
      <c r="G200" s="193">
        <f>'[3]400x40km'!D207</f>
        <v>374.9294632891727</v>
      </c>
      <c r="H200" s="194">
        <f>'[3]400x90km'!D206</f>
        <v>381.00070006629437</v>
      </c>
      <c r="I200" s="193">
        <f>+('[3]800x10km'!D206)</f>
        <v>372.8879125586201</v>
      </c>
      <c r="J200" s="193">
        <f>'[3]800x40km'!D207</f>
        <v>374.1475854488222</v>
      </c>
      <c r="K200" s="194">
        <f>'[3]800x90km'!D206</f>
        <v>378.01354958319706</v>
      </c>
      <c r="L200" s="195">
        <f>'[3]2400x10km'!D206</f>
        <v>382.8346680454646</v>
      </c>
      <c r="M200" s="193">
        <f>'[3]2400x40km'!D207</f>
        <v>381.76141889349753</v>
      </c>
      <c r="N200" s="194">
        <f>'[3]2400x90km'!D206</f>
        <v>382.743133262405</v>
      </c>
      <c r="O200" s="192">
        <f>'[3]6000x10km'!D206</f>
        <v>392.9581465484954</v>
      </c>
      <c r="P200" s="196">
        <f>'[3]6000x40km'!D207</f>
        <v>390.9406084124419</v>
      </c>
      <c r="Q200" s="197">
        <f>'[3]6000x90km'!D206</f>
        <v>391.5163645385507</v>
      </c>
      <c r="R200" s="170">
        <v>9</v>
      </c>
    </row>
    <row r="201" spans="1:18" ht="16.5" customHeight="1">
      <c r="A201" s="170">
        <f t="shared" si="3"/>
        <v>197</v>
      </c>
      <c r="B201" s="189" t="s">
        <v>85</v>
      </c>
      <c r="C201" s="190">
        <f>'[3]50x10km'!D207</f>
        <v>378.3002449068177</v>
      </c>
      <c r="D201" s="190">
        <f>'[3]400x10km'!D207</f>
        <v>373.4108546204134</v>
      </c>
      <c r="E201" s="191">
        <f>'[3]800x10km'!D207</f>
        <v>374.0353881843607</v>
      </c>
      <c r="F201" s="192">
        <f>'[3]50x40km'!D208</f>
        <v>383.24582204731774</v>
      </c>
      <c r="G201" s="193">
        <f>'[3]400x40km'!D208</f>
        <v>376.13762583122497</v>
      </c>
      <c r="H201" s="194">
        <f>'[3]400x90km'!D207</f>
        <v>382.1252994789492</v>
      </c>
      <c r="I201" s="193">
        <f>+('[3]800x10km'!D207)</f>
        <v>374.0353881843607</v>
      </c>
      <c r="J201" s="193">
        <f>'[3]800x40km'!D208</f>
        <v>375.2493269116752</v>
      </c>
      <c r="K201" s="194">
        <f>'[3]800x90km'!D207</f>
        <v>379.0518813065805</v>
      </c>
      <c r="L201" s="195">
        <f>'[3]2400x10km'!D207</f>
        <v>383.6451786982949</v>
      </c>
      <c r="M201" s="193">
        <f>'[3]2400x40km'!D208</f>
        <v>382.54901880070145</v>
      </c>
      <c r="N201" s="194">
        <f>'[3]2400x90km'!D207</f>
        <v>383.5004465618577</v>
      </c>
      <c r="O201" s="192">
        <f>'[3]6000x10km'!D207</f>
        <v>393.5181138319019</v>
      </c>
      <c r="P201" s="196">
        <f>'[3]6000x40km'!D208</f>
        <v>391.4890256306403</v>
      </c>
      <c r="Q201" s="197">
        <f>'[3]6000x90km'!D207</f>
        <v>392.0516655242983</v>
      </c>
      <c r="R201" s="170">
        <v>10</v>
      </c>
    </row>
    <row r="202" spans="1:18" ht="16.5" customHeight="1">
      <c r="A202" s="170">
        <f t="shared" si="3"/>
        <v>198</v>
      </c>
      <c r="B202" s="189" t="s">
        <v>86</v>
      </c>
      <c r="C202" s="190">
        <f>'[3]50x10km'!D208</f>
        <v>378.8955081303145</v>
      </c>
      <c r="D202" s="190">
        <f>'[3]400x10km'!D208</f>
        <v>373.72625037260264</v>
      </c>
      <c r="E202" s="191">
        <f>'[3]800x10km'!D208</f>
        <v>374.1794072275141</v>
      </c>
      <c r="F202" s="192">
        <f>'[3]50x40km'!D209</f>
        <v>383.8816426589346</v>
      </c>
      <c r="G202" s="193">
        <f>'[3]400x40km'!D209</f>
        <v>376.49781188905945</v>
      </c>
      <c r="H202" s="194">
        <f>'[3]400x90km'!D208</f>
        <v>382.553751523693</v>
      </c>
      <c r="I202" s="193">
        <f>+('[3]800x10km'!D208)</f>
        <v>374.1794072275141</v>
      </c>
      <c r="J202" s="193">
        <f>'[3]800x40km'!D209</f>
        <v>375.43427513678785</v>
      </c>
      <c r="K202" s="194">
        <f>'[3]800x90km'!D208</f>
        <v>379.29971266213175</v>
      </c>
      <c r="L202" s="195">
        <f>'[3]2400x10km'!D208</f>
        <v>383.26227348544717</v>
      </c>
      <c r="M202" s="193">
        <f>'[3]2400x40km'!D209</f>
        <v>382.20439117020305</v>
      </c>
      <c r="N202" s="194">
        <f>'[3]2400x90km'!D208</f>
        <v>383.213179964954</v>
      </c>
      <c r="O202" s="192">
        <f>'[3]6000x10km'!D208</f>
        <v>392.5386887273837</v>
      </c>
      <c r="P202" s="196">
        <f>'[3]6000x40km'!D209</f>
        <v>390.5460651985912</v>
      </c>
      <c r="Q202" s="197">
        <f>'[3]6000x90km'!D208</f>
        <v>391.15777283030087</v>
      </c>
      <c r="R202" s="170">
        <v>11</v>
      </c>
    </row>
    <row r="203" spans="1:18" ht="16.5" customHeight="1">
      <c r="A203" s="170">
        <f t="shared" si="3"/>
        <v>199</v>
      </c>
      <c r="B203" s="189" t="s">
        <v>87</v>
      </c>
      <c r="C203" s="190">
        <f>'[3]50x10km'!D209</f>
        <v>380.93709215362935</v>
      </c>
      <c r="D203" s="190">
        <f>'[3]400x10km'!D209</f>
        <v>375.722225251845</v>
      </c>
      <c r="E203" s="191">
        <f>'[3]800x10km'!D209</f>
        <v>376.0663491940711</v>
      </c>
      <c r="F203" s="192">
        <f>'[3]50x40km'!D210</f>
        <v>385.88576896724925</v>
      </c>
      <c r="G203" s="193">
        <f>'[3]400x40km'!D210</f>
        <v>378.4548944243454</v>
      </c>
      <c r="H203" s="194">
        <f>'[3]400x90km'!D209</f>
        <v>384.46329538040663</v>
      </c>
      <c r="I203" s="193">
        <f>+('[3]800x10km'!D209)</f>
        <v>376.0663491940711</v>
      </c>
      <c r="J203" s="193">
        <f>'[3]800x40km'!D210</f>
        <v>377.2902319963146</v>
      </c>
      <c r="K203" s="194">
        <f>'[3]800x90km'!D209</f>
        <v>381.11852275481374</v>
      </c>
      <c r="L203" s="195">
        <f>'[3]2400x10km'!D209</f>
        <v>384.8263772462919</v>
      </c>
      <c r="M203" s="193">
        <f>'[3]2400x40km'!D210</f>
        <v>383.7509331309009</v>
      </c>
      <c r="N203" s="194">
        <f>'[3]2400x90km'!D209</f>
        <v>384.7430689234115</v>
      </c>
      <c r="O203" s="192">
        <f>'[3]6000x10km'!D209</f>
        <v>393.9471724263244</v>
      </c>
      <c r="P203" s="196">
        <f>'[3]6000x40km'!D210</f>
        <v>391.9421210791937</v>
      </c>
      <c r="Q203" s="197">
        <f>'[3]6000x90km'!D209</f>
        <v>392.5475443653233</v>
      </c>
      <c r="R203" s="170">
        <v>12</v>
      </c>
    </row>
    <row r="204" spans="1:18" ht="16.5" customHeight="1">
      <c r="A204" s="170">
        <f t="shared" si="3"/>
        <v>200</v>
      </c>
      <c r="B204" s="189" t="s">
        <v>88</v>
      </c>
      <c r="C204" s="190">
        <f>'[3]50x10km'!D210</f>
        <v>381.4558801121516</v>
      </c>
      <c r="D204" s="190">
        <f>'[3]50x40km'!D211</f>
        <v>386.4782825694985</v>
      </c>
      <c r="E204" s="191">
        <f>'[3]50x90km'!D210</f>
        <v>395.75479511333947</v>
      </c>
      <c r="F204" s="193">
        <f>'[3]400x10km'!D210</f>
        <v>376.40797813064523</v>
      </c>
      <c r="G204" s="193">
        <f>'[3]400x40km'!D211</f>
        <v>379.193190135597</v>
      </c>
      <c r="H204" s="194">
        <f>'[3]400x90km'!D210</f>
        <v>385.2833058257552</v>
      </c>
      <c r="I204" s="193">
        <f>+('[3]800x10km'!D210)</f>
        <v>376.8279792758861</v>
      </c>
      <c r="J204" s="193">
        <f>'[3]800x40km'!D211</f>
        <v>378.0883833765973</v>
      </c>
      <c r="K204" s="194">
        <f>'[3]800x90km'!D210</f>
        <v>381.9761024446826</v>
      </c>
      <c r="L204" s="192">
        <f>'[3]2400x10km'!D210</f>
        <v>385.78081626389195</v>
      </c>
      <c r="M204" s="193">
        <f>'[3]2400x40km'!D211</f>
        <v>384.718759063092</v>
      </c>
      <c r="N204" s="194">
        <f>'[3]2400x90km'!D210</f>
        <v>385.7385314874101</v>
      </c>
      <c r="O204" s="192">
        <f>'[3]6000x10km'!D210</f>
        <v>395.2023356688031</v>
      </c>
      <c r="P204" s="196">
        <f>'[3]6000x40km'!D211</f>
        <v>393.1966553758106</v>
      </c>
      <c r="Q204" s="197">
        <f>'[3]6000x90km'!D210</f>
        <v>393.8132602048666</v>
      </c>
      <c r="R204" s="170">
        <v>1</v>
      </c>
    </row>
    <row r="205" spans="1:18" ht="16.5" customHeight="1">
      <c r="A205" s="170">
        <f t="shared" si="3"/>
        <v>201</v>
      </c>
      <c r="B205" s="189" t="s">
        <v>89</v>
      </c>
      <c r="C205" s="190">
        <f>'[3]50x10km'!D211</f>
        <v>382.1389718500119</v>
      </c>
      <c r="D205" s="190">
        <f>'[3]50x40km'!D212</f>
        <v>387.1985030177701</v>
      </c>
      <c r="E205" s="191">
        <f>'[3]50x90km'!D211</f>
        <v>396.53314841374095</v>
      </c>
      <c r="F205" s="193">
        <f>'[3]400x10km'!D211</f>
        <v>376.96044066661267</v>
      </c>
      <c r="G205" s="193">
        <f>'[3]400x40km'!D212</f>
        <v>379.78019686610315</v>
      </c>
      <c r="H205" s="194">
        <f>'[3]400x90km'!D211</f>
        <v>385.924561254132</v>
      </c>
      <c r="I205" s="193">
        <f>+('[3]800x10km'!D211)</f>
        <v>377.2837839148712</v>
      </c>
      <c r="J205" s="193">
        <f>'[3]800x40km'!D212</f>
        <v>378.57363629749864</v>
      </c>
      <c r="K205" s="194">
        <f>'[3]800x90km'!D211</f>
        <v>382.5084447294067</v>
      </c>
      <c r="L205" s="192">
        <f>'[3]2400x10km'!D211</f>
        <v>385.94094233575316</v>
      </c>
      <c r="M205" s="193">
        <f>'[3]2400x40km'!D212</f>
        <v>384.9026759116679</v>
      </c>
      <c r="N205" s="194">
        <f>'[3]2400x90km'!D211</f>
        <v>385.9608712273764</v>
      </c>
      <c r="O205" s="192">
        <f>'[3]6000x10km'!D211</f>
        <v>395.0711883971185</v>
      </c>
      <c r="P205" s="196">
        <f>'[3]6000x40km'!D212</f>
        <v>393.08539315094623</v>
      </c>
      <c r="Q205" s="197">
        <f>'[3]6000x90km'!D211</f>
        <v>393.7326698704034</v>
      </c>
      <c r="R205" s="170">
        <v>2</v>
      </c>
    </row>
    <row r="206" spans="1:18" ht="16.5" customHeight="1">
      <c r="A206" s="170">
        <f t="shared" si="3"/>
        <v>202</v>
      </c>
      <c r="B206" s="189" t="s">
        <v>90</v>
      </c>
      <c r="C206" s="190">
        <f>'[3]50x10km'!D212</f>
        <v>383.4328505986465</v>
      </c>
      <c r="D206" s="190">
        <f>'[3]50x40km'!D213</f>
        <v>388.56024986841425</v>
      </c>
      <c r="E206" s="191">
        <f>'[3]50x90km'!D212</f>
        <v>398.0013782957771</v>
      </c>
      <c r="F206" s="193">
        <f>'[3]400x10km'!D212</f>
        <v>378.18095785013264</v>
      </c>
      <c r="G206" s="193">
        <f>'[3]400x40km'!D213</f>
        <v>381.055964362124</v>
      </c>
      <c r="H206" s="194">
        <f>'[3]400x90km'!D212</f>
        <v>387.2888368697126</v>
      </c>
      <c r="I206" s="193">
        <f>+('[3]800x10km'!D212)</f>
        <v>378.4064535258802</v>
      </c>
      <c r="J206" s="193">
        <f>'[3]800x40km'!D213</f>
        <v>379.7403982201623</v>
      </c>
      <c r="K206" s="194">
        <f>'[3]800x90km'!D212</f>
        <v>383.7480191504586</v>
      </c>
      <c r="L206" s="192">
        <f>'[3]2400x10km'!D212</f>
        <v>386.79499103185447</v>
      </c>
      <c r="M206" s="193">
        <f>'[3]2400x40km'!D213</f>
        <v>385.78575057878743</v>
      </c>
      <c r="N206" s="194">
        <f>'[3]2400x90km'!D212</f>
        <v>386.89540866508827</v>
      </c>
      <c r="O206" s="192">
        <f>'[3]6000x10km'!D212</f>
        <v>395.750364264361</v>
      </c>
      <c r="P206" s="196">
        <f>'[3]6000x40km'!D213</f>
        <v>393.7832616509937</v>
      </c>
      <c r="Q206" s="197">
        <f>'[3]6000x90km'!D212</f>
        <v>394.4671656495369</v>
      </c>
      <c r="R206" s="170">
        <v>3</v>
      </c>
    </row>
    <row r="207" spans="1:18" ht="16.5" customHeight="1">
      <c r="A207" s="170">
        <f t="shared" si="3"/>
        <v>203</v>
      </c>
      <c r="B207" s="189" t="s">
        <v>91</v>
      </c>
      <c r="C207" s="190">
        <f>'[3]50x10km'!D213</f>
        <v>384.08884707904514</v>
      </c>
      <c r="D207" s="190">
        <f>'[3]50x40km'!D214</f>
        <v>389.20882158256615</v>
      </c>
      <c r="E207" s="191">
        <f>'[3]50x90km'!D213</f>
        <v>398.64219913355106</v>
      </c>
      <c r="F207" s="193">
        <f>'[3]400x10km'!D213</f>
        <v>378.87656572065146</v>
      </c>
      <c r="G207" s="193">
        <f>'[3]400x40km'!D214</f>
        <v>381.7404703902403</v>
      </c>
      <c r="H207" s="194">
        <f>'[3]400x90km'!D213</f>
        <v>387.9604237949703</v>
      </c>
      <c r="I207" s="193">
        <f>+('[3]800x10km'!D213)</f>
        <v>379.10251668199004</v>
      </c>
      <c r="J207" s="193">
        <f>'[3]800x40km'!D214</f>
        <v>380.4260907543915</v>
      </c>
      <c r="K207" s="194">
        <f>'[3]800x90km'!D213</f>
        <v>384.4216167872675</v>
      </c>
      <c r="L207" s="192">
        <f>'[3]2400x10km'!D213</f>
        <v>387.464870017182</v>
      </c>
      <c r="M207" s="193">
        <f>'[3]2400x40km'!D214</f>
        <v>386.44724409184636</v>
      </c>
      <c r="N207" s="194">
        <f>'[3]2400x90km'!D213</f>
        <v>387.5484149877223</v>
      </c>
      <c r="O207" s="192">
        <f>'[3]6000x10km'!D213</f>
        <v>396.46216772201313</v>
      </c>
      <c r="P207" s="196">
        <f>'[3]6000x40km'!D214</f>
        <v>394.4870616821722</v>
      </c>
      <c r="Q207" s="197">
        <f>'[3]6000x90km'!D213</f>
        <v>395.1650220567403</v>
      </c>
      <c r="R207" s="170">
        <v>4</v>
      </c>
    </row>
    <row r="208" spans="1:18" ht="16.5" customHeight="1">
      <c r="A208" s="170">
        <f t="shared" si="3"/>
        <v>204</v>
      </c>
      <c r="B208" s="189" t="s">
        <v>92</v>
      </c>
      <c r="C208" s="190">
        <f>'[3]50x10km'!D214</f>
        <v>399.47786393272236</v>
      </c>
      <c r="D208" s="190">
        <f>'[3]50x40km'!D215</f>
        <v>405.0040834775957</v>
      </c>
      <c r="E208" s="191">
        <f>'[3]50x90km'!D214</f>
        <v>415.11221137798316</v>
      </c>
      <c r="F208" s="193">
        <f>'[3]400x10km'!D214</f>
        <v>392.70949209213745</v>
      </c>
      <c r="G208" s="193">
        <f>'[3]400x40km'!D215</f>
        <v>395.9216394373327</v>
      </c>
      <c r="H208" s="194">
        <f>'[3]400x90km'!D214</f>
        <v>402.73121143618215</v>
      </c>
      <c r="I208" s="193">
        <f>+('[3]800x10km'!D214)</f>
        <v>392.43014469843206</v>
      </c>
      <c r="J208" s="193">
        <f>'[3]800x40km'!D215</f>
        <v>394.01259397513456</v>
      </c>
      <c r="K208" s="194">
        <f>'[3]800x90km'!D214</f>
        <v>398.4709134961675</v>
      </c>
      <c r="L208" s="192">
        <f>'[3]2400x10km'!D214</f>
        <v>400.31552035153555</v>
      </c>
      <c r="M208" s="193">
        <f>'[3]2400x40km'!D215</f>
        <v>399.41014935820215</v>
      </c>
      <c r="N208" s="194">
        <f>'[3]2400x90km'!D214</f>
        <v>400.77680512753926</v>
      </c>
      <c r="O208" s="192">
        <f>'[3]6000x10km'!D214</f>
        <v>407.88758825913675</v>
      </c>
      <c r="P208" s="196">
        <f>'[3]6000x40km'!D215</f>
        <v>405.9707188794744</v>
      </c>
      <c r="Q208" s="197">
        <f>'[3]6000x90km'!D214</f>
        <v>406.8532179709044</v>
      </c>
      <c r="R208" s="170">
        <v>5</v>
      </c>
    </row>
    <row r="209" spans="1:18" ht="16.5" customHeight="1">
      <c r="A209" s="170">
        <f t="shared" si="3"/>
        <v>205</v>
      </c>
      <c r="B209" s="189" t="s">
        <v>93</v>
      </c>
      <c r="C209" s="190">
        <f>'[3]50x10km'!D215</f>
        <v>398.32716481776777</v>
      </c>
      <c r="D209" s="190">
        <f>'[3]50x40km'!D216</f>
        <v>403.92620526643867</v>
      </c>
      <c r="E209" s="191">
        <f>'[3]50x90km'!D215</f>
        <v>414.1361765111363</v>
      </c>
      <c r="F209" s="193">
        <f>'[3]400x10km'!D215</f>
        <v>391.4209232707569</v>
      </c>
      <c r="G209" s="193">
        <f>'[3]400x40km'!D216</f>
        <v>394.70652887718984</v>
      </c>
      <c r="H209" s="194">
        <f>'[3]400x90km'!D215</f>
        <v>401.6187218332458</v>
      </c>
      <c r="I209" s="193">
        <f>+('[3]800x10km'!D215)</f>
        <v>391.1177470278158</v>
      </c>
      <c r="J209" s="193">
        <f>'[3]800x40km'!D216</f>
        <v>392.76167876904225</v>
      </c>
      <c r="K209" s="194">
        <f>'[3]800x90km'!D215</f>
        <v>397.30644903333354</v>
      </c>
      <c r="L209" s="192">
        <f>'[3]2400x10km'!D215</f>
        <v>398.91895100532713</v>
      </c>
      <c r="M209" s="193">
        <f>'[3]2400x40km'!D216</f>
        <v>398.0581091563643</v>
      </c>
      <c r="N209" s="194">
        <f>'[3]2400x90km'!D215</f>
        <v>399.48487382824146</v>
      </c>
      <c r="O209" s="192">
        <f>'[3]6000x10km'!D215</f>
        <v>406.2394626742351</v>
      </c>
      <c r="P209" s="196">
        <f>'[3]6000x40km'!D216</f>
        <v>404.3591288918884</v>
      </c>
      <c r="Q209" s="197">
        <f>'[3]6000x90km'!D215</f>
        <v>405.2843142785762</v>
      </c>
      <c r="R209" s="170">
        <v>6</v>
      </c>
    </row>
    <row r="210" spans="1:18" ht="16.5" customHeight="1">
      <c r="A210" s="170">
        <f t="shared" si="3"/>
        <v>206</v>
      </c>
      <c r="B210" s="189" t="s">
        <v>94</v>
      </c>
      <c r="C210" s="190">
        <f>'[3]50x10km'!D216</f>
        <v>398.13853875124965</v>
      </c>
      <c r="D210" s="190">
        <f>'[3]50x40km'!D217</f>
        <v>403.7462713484272</v>
      </c>
      <c r="E210" s="191">
        <f>'[3]50x90km'!D216</f>
        <v>413.96814833007033</v>
      </c>
      <c r="F210" s="193">
        <f>'[3]400x10km'!D216</f>
        <v>391.26651137306914</v>
      </c>
      <c r="G210" s="193">
        <f>'[3]400x40km'!D217</f>
        <v>394.55876037598784</v>
      </c>
      <c r="H210" s="194">
        <f>'[3]400x90km'!D216</f>
        <v>401.4800382630325</v>
      </c>
      <c r="I210" s="193">
        <f>+('[3]800x10km'!D216)</f>
        <v>390.9924837789766</v>
      </c>
      <c r="J210" s="193">
        <f>'[3]800x40km'!D217</f>
        <v>392.64085310780564</v>
      </c>
      <c r="K210" s="194">
        <f>'[3]800x90km'!D216</f>
        <v>397.1917030650709</v>
      </c>
      <c r="L210" s="192">
        <f>'[3]2400x10km'!D216</f>
        <v>398.86720038488977</v>
      </c>
      <c r="M210" s="193">
        <f>'[3]2400x40km'!D217</f>
        <v>398.0075234735434</v>
      </c>
      <c r="N210" s="194">
        <f>'[3]2400x90km'!D216</f>
        <v>399.4357547655367</v>
      </c>
      <c r="O210" s="192">
        <f>'[3]6000x10km'!D216</f>
        <v>406.2544722970515</v>
      </c>
      <c r="P210" s="196">
        <f>'[3]6000x40km'!D217</f>
        <v>404.3736876856543</v>
      </c>
      <c r="Q210" s="197">
        <f>'[3]6000x90km'!D216</f>
        <v>405.298294600311</v>
      </c>
      <c r="R210" s="170">
        <v>7</v>
      </c>
    </row>
    <row r="211" spans="1:18" ht="16.5" customHeight="1">
      <c r="A211" s="170">
        <f t="shared" si="3"/>
        <v>207</v>
      </c>
      <c r="B211" s="189" t="s">
        <v>95</v>
      </c>
      <c r="C211" s="190">
        <f>'[3]50x10km'!D217</f>
        <v>397.70332958374007</v>
      </c>
      <c r="D211" s="190">
        <f>'[3]50x40km'!D218</f>
        <v>403.34083459174076</v>
      </c>
      <c r="E211" s="191">
        <f>'[3]50x90km'!D217</f>
        <v>413.6045219314859</v>
      </c>
      <c r="F211" s="193">
        <f>'[3]400x10km'!D217</f>
        <v>390.7970667507085</v>
      </c>
      <c r="G211" s="193">
        <f>'[3]400x40km'!D218</f>
        <v>394.1181612640257</v>
      </c>
      <c r="H211" s="194">
        <f>'[3]400x90km'!D217</f>
        <v>401.0799252451047</v>
      </c>
      <c r="I211" s="193">
        <f>+('[3]800x10km'!D217)</f>
        <v>390.5317963430574</v>
      </c>
      <c r="J211" s="193">
        <f>'[3]800x40km'!D218</f>
        <v>392.20351869312435</v>
      </c>
      <c r="K211" s="194">
        <f>'[3]800x90km'!D217</f>
        <v>396.7874035095668</v>
      </c>
      <c r="L211" s="192">
        <f>'[3]2400x10km'!D217</f>
        <v>398.39123043942345</v>
      </c>
      <c r="M211" s="193">
        <f>'[3]2400x40km'!D218</f>
        <v>397.5478532047404</v>
      </c>
      <c r="N211" s="194">
        <f>'[3]2400x90km'!D217</f>
        <v>398.9983323426991</v>
      </c>
      <c r="O211" s="192">
        <f>'[3]6000x10km'!D217</f>
        <v>405.69633853940667</v>
      </c>
      <c r="P211" s="196">
        <f>'[3]6000x40km'!D218</f>
        <v>403.828624554738</v>
      </c>
      <c r="Q211" s="197">
        <f>'[3]6000x90km'!D217</f>
        <v>404.7688083285309</v>
      </c>
      <c r="R211" s="170">
        <v>8</v>
      </c>
    </row>
    <row r="212" spans="1:18" ht="16.5" customHeight="1">
      <c r="A212" s="170">
        <f t="shared" si="3"/>
        <v>208</v>
      </c>
      <c r="B212" s="189" t="s">
        <v>96</v>
      </c>
      <c r="C212" s="190">
        <f>'[3]50x10km'!D218</f>
        <v>402.18919314266486</v>
      </c>
      <c r="D212" s="190">
        <f>'[3]50x40km'!D219</f>
        <v>407.63339628232575</v>
      </c>
      <c r="E212" s="191">
        <f>'[3]50x90km'!D218</f>
        <v>417.63373853523234</v>
      </c>
      <c r="F212" s="193">
        <f>'[3]400x10km'!D218</f>
        <v>394.8585247632182</v>
      </c>
      <c r="G212" s="193">
        <f>'[3]400x40km'!D219</f>
        <v>398.0149271950767</v>
      </c>
      <c r="H212" s="194">
        <f>'[3]400x90km'!D218</f>
        <v>404.7526802962635</v>
      </c>
      <c r="I212" s="193">
        <f>+('[3]800x10km'!D218)</f>
        <v>394.5611606217493</v>
      </c>
      <c r="J212" s="193">
        <f>'[3]800x40km'!D219</f>
        <v>396.0955449429751</v>
      </c>
      <c r="K212" s="194">
        <f>'[3]800x90km'!D218</f>
        <v>400.4920702069156</v>
      </c>
      <c r="L212" s="192">
        <f>'[3]2400x10km'!D218</f>
        <v>402.34684045929595</v>
      </c>
      <c r="M212" s="193">
        <f>'[3]2400x40km'!D219</f>
        <v>401.4065773976063</v>
      </c>
      <c r="N212" s="194">
        <f>'[3]2400x90km'!D218</f>
        <v>402.7326552311237</v>
      </c>
      <c r="O212" s="192">
        <f>'[3]6000x10km'!D218</f>
        <v>409.1661510811156</v>
      </c>
      <c r="P212" s="196">
        <f>'[3]6000x40km'!D219</f>
        <v>407.23663229504285</v>
      </c>
      <c r="Q212" s="197">
        <f>'[3]6000x90km'!D218</f>
        <v>408.11122907532814</v>
      </c>
      <c r="R212" s="170">
        <v>9</v>
      </c>
    </row>
    <row r="213" spans="1:18" ht="16.5" customHeight="1">
      <c r="A213" s="170">
        <f t="shared" si="3"/>
        <v>209</v>
      </c>
      <c r="B213" s="189" t="s">
        <v>97</v>
      </c>
      <c r="C213" s="190">
        <f>'[3]50x10km'!D219</f>
        <v>402.63792262499186</v>
      </c>
      <c r="D213" s="190">
        <f>'[3]50x40km'!D220</f>
        <v>408.06610380901964</v>
      </c>
      <c r="E213" s="191">
        <f>'[3]50x90km'!D219</f>
        <v>418.04499448606384</v>
      </c>
      <c r="F213" s="193">
        <f>'[3]400x10km'!D219</f>
        <v>395.1436614615433</v>
      </c>
      <c r="G213" s="193">
        <f>'[3]400x40km'!D220</f>
        <v>398.2920369126134</v>
      </c>
      <c r="H213" s="194">
        <f>'[3]400x90km'!D219</f>
        <v>405.0193227317184</v>
      </c>
      <c r="I213" s="193">
        <f>+('[3]800x10km'!D219)</f>
        <v>394.7488334955363</v>
      </c>
      <c r="J213" s="193">
        <f>'[3]800x40km'!D220</f>
        <v>396.28003277624236</v>
      </c>
      <c r="K213" s="194">
        <f>'[3]800x90km'!D219</f>
        <v>400.672706663966</v>
      </c>
      <c r="L213" s="192">
        <f>'[3]2400x10km'!D219</f>
        <v>402.2039060843467</v>
      </c>
      <c r="M213" s="193">
        <f>'[3]2400x40km'!D220</f>
        <v>401.26999697835134</v>
      </c>
      <c r="N213" s="194">
        <f>'[3]2400x90km'!D219</f>
        <v>402.6050440715368</v>
      </c>
      <c r="O213" s="192">
        <f>'[3]6000x10km'!D219</f>
        <v>408.65168457233324</v>
      </c>
      <c r="P213" s="196">
        <f>'[3]6000x40km'!D220</f>
        <v>406.73385665325327</v>
      </c>
      <c r="Q213" s="197">
        <f>'[3]6000x90km'!D219</f>
        <v>407.6222378365353</v>
      </c>
      <c r="R213" s="170">
        <v>10</v>
      </c>
    </row>
    <row r="214" spans="1:18" ht="16.5" customHeight="1">
      <c r="A214" s="170">
        <f t="shared" si="3"/>
        <v>210</v>
      </c>
      <c r="B214" s="189" t="s">
        <v>98</v>
      </c>
      <c r="C214" s="190">
        <f>'[3]50x10km'!D220</f>
        <v>403.1357821233025</v>
      </c>
      <c r="D214" s="190">
        <f>'[3]50x40km'!D221</f>
        <v>408.534802696293</v>
      </c>
      <c r="E214" s="191">
        <f>'[3]50x90km'!D220</f>
        <v>418.47309213037704</v>
      </c>
      <c r="F214" s="193">
        <f>'[3]400x10km'!D220</f>
        <v>395.6288400380017</v>
      </c>
      <c r="G214" s="193">
        <f>'[3]400x40km'!D221</f>
        <v>398.7507888839762</v>
      </c>
      <c r="H214" s="194">
        <f>'[3]400x90km'!D220</f>
        <v>405.4412686033606</v>
      </c>
      <c r="I214" s="193">
        <f>+('[3]800x10km'!D220)</f>
        <v>395.2077476917809</v>
      </c>
      <c r="J214" s="193">
        <f>'[3]800x40km'!D221</f>
        <v>396.7181273525345</v>
      </c>
      <c r="K214" s="194">
        <f>'[3]800x90km'!D220</f>
        <v>401.0816026695535</v>
      </c>
      <c r="L214" s="192">
        <f>'[3]2400x10km'!D220</f>
        <v>402.5798604178719</v>
      </c>
      <c r="M214" s="193">
        <f>'[3]2400x40km'!D221</f>
        <v>401.6338600272946</v>
      </c>
      <c r="N214" s="194">
        <f>'[3]2400x90km'!D220</f>
        <v>402.9525626368963</v>
      </c>
      <c r="O214" s="192">
        <f>'[3]6000x10km'!D220</f>
        <v>408.9831983478564</v>
      </c>
      <c r="P214" s="196">
        <f>'[3]6000x40km'!D221</f>
        <v>407.05769276478384</v>
      </c>
      <c r="Q214" s="197">
        <f>'[3]6000x90km'!D220</f>
        <v>407.9369597461397</v>
      </c>
      <c r="R214" s="170">
        <v>11</v>
      </c>
    </row>
    <row r="215" spans="1:18" ht="16.5" customHeight="1">
      <c r="A215" s="170">
        <f t="shared" si="3"/>
        <v>211</v>
      </c>
      <c r="B215" s="189" t="s">
        <v>99</v>
      </c>
      <c r="C215" s="190">
        <f>'[3]50x10km'!D221</f>
        <v>403.4915329487375</v>
      </c>
      <c r="D215" s="190">
        <f>'[3]50x40km'!D222</f>
        <v>408.8845079502102</v>
      </c>
      <c r="E215" s="191">
        <f>'[3]50x90km'!D221</f>
        <v>418.815614318003</v>
      </c>
      <c r="F215" s="193">
        <f>'[3]400x10km'!D221</f>
        <v>396.0086049245782</v>
      </c>
      <c r="G215" s="193">
        <f>'[3]400x40km'!D222</f>
        <v>399.1226999789314</v>
      </c>
      <c r="H215" s="194">
        <f>'[3]400x90km'!D221</f>
        <v>405.803459424749</v>
      </c>
      <c r="I215" s="193">
        <f>+('[3]800x10km'!D221)</f>
        <v>395.59059996322975</v>
      </c>
      <c r="J215" s="193">
        <f>'[3]800x40km'!D222</f>
        <v>397.09380519273753</v>
      </c>
      <c r="K215" s="194">
        <f>'[3]800x90km'!D221</f>
        <v>401.4483961252269</v>
      </c>
      <c r="L215" s="192">
        <f>'[3]2400x10km'!D221</f>
        <v>402.95036474847416</v>
      </c>
      <c r="M215" s="193">
        <f>'[3]2400x40km'!D222</f>
        <v>401.99881694422567</v>
      </c>
      <c r="N215" s="194">
        <f>'[3]2400x90km'!D221</f>
        <v>403.31139912832214</v>
      </c>
      <c r="O215" s="192">
        <f>'[3]6000x10km'!D221</f>
        <v>409.3773351002818</v>
      </c>
      <c r="P215" s="196">
        <f>'[3]6000x40km'!D222</f>
        <v>407.44683594623797</v>
      </c>
      <c r="Q215" s="197">
        <f>'[3]6000x90km'!D221</f>
        <v>408.3219090672774</v>
      </c>
      <c r="R215" s="170">
        <v>12</v>
      </c>
    </row>
    <row r="216" spans="1:18" ht="16.5" customHeight="1">
      <c r="A216" s="170">
        <f t="shared" si="3"/>
        <v>212</v>
      </c>
      <c r="B216" s="189" t="s">
        <v>100</v>
      </c>
      <c r="C216" s="190">
        <f>'[3]50x10km'!D222</f>
        <v>404.1214310641945</v>
      </c>
      <c r="D216" s="190">
        <f>'[3]50x40km'!D223</f>
        <v>409.6278517658071</v>
      </c>
      <c r="E216" s="191">
        <f>'[3]50x90km'!D222</f>
        <v>419.7294583374688</v>
      </c>
      <c r="F216" s="193">
        <f>'[3]400x10km'!D222</f>
        <v>398.681270209026</v>
      </c>
      <c r="G216" s="193">
        <f>'[3]400x40km'!D223</f>
        <v>401.79395328997936</v>
      </c>
      <c r="H216" s="194">
        <f>'[3]400x90km'!D222</f>
        <v>408.48643335559046</v>
      </c>
      <c r="I216" s="193">
        <f>+('[3]800x10km'!D222)</f>
        <v>399.5432810088098</v>
      </c>
      <c r="J216" s="193">
        <f>'[3]800x40km'!D223</f>
        <v>400.989352689938</v>
      </c>
      <c r="K216" s="194">
        <f>'[3]800x90km'!D222</f>
        <v>405.2779287651816</v>
      </c>
      <c r="L216" s="192">
        <f>'[3]2400x10km'!D222</f>
        <v>409.822310991101</v>
      </c>
      <c r="M216" s="193">
        <f>'[3]2400x40km'!D223</f>
        <v>408.74030306137274</v>
      </c>
      <c r="N216" s="194">
        <f>'[3]2400x90km'!D222</f>
        <v>409.8961327713173</v>
      </c>
      <c r="O216" s="192">
        <f>'[3]6000x10km'!D222</f>
        <v>419.806151878232</v>
      </c>
      <c r="P216" s="196">
        <f>'[3]6000x40km'!D223</f>
        <v>417.70434563194647</v>
      </c>
      <c r="Q216" s="197">
        <f>'[3]6000x90km'!D222</f>
        <v>418.40550972989035</v>
      </c>
      <c r="R216" s="170">
        <v>1</v>
      </c>
    </row>
    <row r="217" spans="1:18" ht="16.5" customHeight="1">
      <c r="A217" s="170">
        <f t="shared" si="3"/>
        <v>213</v>
      </c>
      <c r="B217" s="189" t="s">
        <v>101</v>
      </c>
      <c r="C217" s="190">
        <f>'[3]50x10km'!D223</f>
        <v>404.20102500727495</v>
      </c>
      <c r="D217" s="190">
        <f>'[3]50x40km'!D224</f>
        <v>409.71727316169324</v>
      </c>
      <c r="E217" s="191">
        <f>'[3]50x90km'!D223</f>
        <v>419.83377197710655</v>
      </c>
      <c r="F217" s="193">
        <f>'[3]400x10km'!D223</f>
        <v>398.68264778856843</v>
      </c>
      <c r="G217" s="193">
        <f>'[3]400x40km'!D224</f>
        <v>401.80695846510594</v>
      </c>
      <c r="H217" s="194">
        <f>'[3]400x90km'!D223</f>
        <v>408.5167441414078</v>
      </c>
      <c r="I217" s="193">
        <f>+('[3]800x10km'!D223)</f>
        <v>399.4863224065229</v>
      </c>
      <c r="J217" s="193">
        <f>'[3]800x40km'!D224</f>
        <v>400.9437490937183</v>
      </c>
      <c r="K217" s="194">
        <f>'[3]800x90km'!D223</f>
        <v>405.24926306614856</v>
      </c>
      <c r="L217" s="192">
        <f>'[3]2400x10km'!D223</f>
        <v>409.6496445787103</v>
      </c>
      <c r="M217" s="193">
        <f>'[3]2400x40km'!D224</f>
        <v>408.57782660424544</v>
      </c>
      <c r="N217" s="194">
        <f>'[3]2400x90km'!D223</f>
        <v>409.7484341734955</v>
      </c>
      <c r="O217" s="192">
        <f>'[3]6000x10km'!D223</f>
        <v>419.5096688809931</v>
      </c>
      <c r="P217" s="196">
        <f>'[3]6000x40km'!D224</f>
        <v>417.417091054419</v>
      </c>
      <c r="Q217" s="197">
        <f>'[3]6000x90km'!D223</f>
        <v>418.1302009483233</v>
      </c>
      <c r="R217" s="170">
        <v>2</v>
      </c>
    </row>
    <row r="218" spans="1:18" ht="16.5" customHeight="1">
      <c r="A218" s="170">
        <f t="shared" si="3"/>
        <v>214</v>
      </c>
      <c r="B218" s="189" t="s">
        <v>102</v>
      </c>
      <c r="C218" s="190">
        <f>'[3]50x10km'!D224</f>
        <v>407.9118115726666</v>
      </c>
      <c r="D218" s="190">
        <f>'[3]50x40km'!D225</f>
        <v>414.0206441343052</v>
      </c>
      <c r="E218" s="191">
        <f>'[3]50x90km'!D224</f>
        <v>425.0298073803787</v>
      </c>
      <c r="F218" s="193">
        <f>'[3]400x10km'!D224</f>
        <v>404.6393928091469</v>
      </c>
      <c r="G218" s="193">
        <f>'[3]400x40km'!D225</f>
        <v>408.14607032136337</v>
      </c>
      <c r="H218" s="194">
        <f>'[3]400x90km'!D224</f>
        <v>415.4555111260519</v>
      </c>
      <c r="I218" s="193">
        <f>+('[3]800x10km'!D224)</f>
        <v>406.6029959343946</v>
      </c>
      <c r="J218" s="193">
        <f>'[3]800x40km'!D225</f>
        <v>408.3003198086463</v>
      </c>
      <c r="K218" s="194">
        <f>'[3]800x90km'!D224</f>
        <v>413.0072756713434</v>
      </c>
      <c r="L218" s="192">
        <f>'[3]2400x10km'!D224</f>
        <v>419.75371755963704</v>
      </c>
      <c r="M218" s="193">
        <f>'[3]2400x40km'!D225</f>
        <v>418.7139654633873</v>
      </c>
      <c r="N218" s="194">
        <f>'[3]2400x90km'!D224</f>
        <v>420.0051888371336</v>
      </c>
      <c r="O218" s="192">
        <f>'[3]6000x10km'!D224</f>
        <v>433.74865442962437</v>
      </c>
      <c r="P218" s="196">
        <f>'[3]6000x40km'!D225</f>
        <v>431.5632816698254</v>
      </c>
      <c r="Q218" s="197">
        <f>'[3]6000x90km'!D224</f>
        <v>432.2656239823585</v>
      </c>
      <c r="R218" s="170">
        <v>3</v>
      </c>
    </row>
    <row r="219" spans="1:18" ht="16.5" customHeight="1">
      <c r="A219" s="170">
        <f t="shared" si="3"/>
        <v>215</v>
      </c>
      <c r="B219" s="189" t="s">
        <v>103</v>
      </c>
      <c r="C219" s="190">
        <f>'[3]50x10km'!D225</f>
        <v>408.21691690271484</v>
      </c>
      <c r="D219" s="190">
        <f>'[3]50x40km'!D226</f>
        <v>414.1717902112515</v>
      </c>
      <c r="E219" s="191">
        <f>'[3]50x90km'!D225</f>
        <v>424.95523425891355</v>
      </c>
      <c r="F219" s="193">
        <f>'[3]400x10km'!D225</f>
        <v>404.65311085697203</v>
      </c>
      <c r="G219" s="193">
        <f>'[3]400x40km'!D226</f>
        <v>408.04115332424476</v>
      </c>
      <c r="H219" s="194">
        <f>'[3]400x90km'!D225</f>
        <v>415.1741705619363</v>
      </c>
      <c r="I219" s="193">
        <f>+('[3]800x10km'!D225)</f>
        <v>406.4265582613397</v>
      </c>
      <c r="J219" s="193">
        <f>'[3]800x40km'!D226</f>
        <v>408.0384073142538</v>
      </c>
      <c r="K219" s="194">
        <f>'[3]800x90km'!D225</f>
        <v>412.614692068806</v>
      </c>
      <c r="L219" s="192">
        <f>'[3]2400x10km'!D225</f>
        <v>419.10409413455056</v>
      </c>
      <c r="M219" s="193">
        <f>'[3]2400x40km'!D226</f>
        <v>418.0269161280967</v>
      </c>
      <c r="N219" s="194">
        <f>'[3]2400x90km'!D225</f>
        <v>419.25492700780006</v>
      </c>
      <c r="O219" s="192">
        <f>'[3]6000x10km'!D225</f>
        <v>432.5586184138553</v>
      </c>
      <c r="P219" s="196">
        <f>'[3]6000x40km'!D226</f>
        <v>430.3629472507224</v>
      </c>
      <c r="Q219" s="197">
        <f>'[3]6000x90km'!D225</f>
        <v>431.0371855938263</v>
      </c>
      <c r="R219" s="170">
        <v>4</v>
      </c>
    </row>
    <row r="220" spans="1:18" ht="16.5" customHeight="1">
      <c r="A220" s="170">
        <f t="shared" si="3"/>
        <v>216</v>
      </c>
      <c r="B220" s="189" t="s">
        <v>104</v>
      </c>
      <c r="C220" s="201">
        <f>'[3]50x10km'!D226</f>
        <v>424.6528562776339</v>
      </c>
      <c r="D220" s="201">
        <f>'[3]50x40km'!D227</f>
        <v>431.0866065840135</v>
      </c>
      <c r="E220" s="202">
        <f>'[3]50x90km'!D226</f>
        <v>442.6571073233229</v>
      </c>
      <c r="F220" s="203">
        <f>'[3]400x10km'!D226</f>
        <v>419.6423940887789</v>
      </c>
      <c r="G220" s="203">
        <f>'[3]400x40km'!D227</f>
        <v>423.4305906047192</v>
      </c>
      <c r="H220" s="204">
        <f>'[3]400x90km'!D226</f>
        <v>431.2364353894707</v>
      </c>
      <c r="I220" s="193">
        <f>+('[3]800x10km'!D226)</f>
        <v>420.9127525099668</v>
      </c>
      <c r="J220" s="205">
        <f>'[3]800x40km'!D227</f>
        <v>422.82123179207827</v>
      </c>
      <c r="K220" s="194">
        <f>'[3]800x90km'!D226</f>
        <v>427.9236909299624</v>
      </c>
      <c r="L220" s="206">
        <f>'[3]2400x10km'!D226</f>
        <v>433.0848030060739</v>
      </c>
      <c r="M220" s="203">
        <f>'[3]2400x40km'!D227</f>
        <v>432.1384017054618</v>
      </c>
      <c r="N220" s="204">
        <f>'[3]2400x90km'!D226</f>
        <v>433.66880891507145</v>
      </c>
      <c r="O220" s="206">
        <f>'[3]6000x10km'!D226</f>
        <v>445.25251987977373</v>
      </c>
      <c r="P220" s="207">
        <f>'[3]6000x40km'!D227</f>
        <v>443.12029101437656</v>
      </c>
      <c r="Q220" s="208">
        <f>'[3]6000x90km'!D226</f>
        <v>444.0197523694878</v>
      </c>
      <c r="R220" s="170">
        <v>5</v>
      </c>
    </row>
    <row r="221" spans="1:18" ht="16.5" customHeight="1">
      <c r="A221" s="170">
        <f t="shared" si="3"/>
        <v>217</v>
      </c>
      <c r="B221" s="189" t="s">
        <v>105</v>
      </c>
      <c r="C221" s="201">
        <f>'[3]50x10km'!D227</f>
        <v>425.61402606326567</v>
      </c>
      <c r="D221" s="201">
        <f>'[3]50x40km'!D228</f>
        <v>432.0186407040142</v>
      </c>
      <c r="E221" s="202">
        <f>'[3]50x90km'!D227</f>
        <v>443.5508416473895</v>
      </c>
      <c r="F221" s="203">
        <f>'[3]400x10km'!D227</f>
        <v>420.5867323011249</v>
      </c>
      <c r="G221" s="203">
        <f>'[3]400x40km'!D228</f>
        <v>424.34663137631554</v>
      </c>
      <c r="H221" s="204">
        <f>'[3]400x90km'!D227</f>
        <v>432.1152612656428</v>
      </c>
      <c r="I221" s="193">
        <f>+('[3]800x10km'!D227)</f>
        <v>421.81156755058424</v>
      </c>
      <c r="J221" s="205">
        <f>'[3]800x40km'!D228</f>
        <v>423.6974094897584</v>
      </c>
      <c r="K221" s="194">
        <f>'[3]800x90km'!D227</f>
        <v>428.77021581542266</v>
      </c>
      <c r="L221" s="206">
        <f>'[3]2400x10km'!D227</f>
        <v>433.8341196683288</v>
      </c>
      <c r="M221" s="203">
        <f>'[3]2400x40km'!D228</f>
        <v>432.8745261749047</v>
      </c>
      <c r="N221" s="204">
        <f>'[3]2400x90km'!D227</f>
        <v>434.3894613074261</v>
      </c>
      <c r="O221" s="206">
        <f>'[3]6000x10km'!D227</f>
        <v>445.9284838170666</v>
      </c>
      <c r="P221" s="207">
        <f>'[3]6000x40km'!D228</f>
        <v>443.7873446215943</v>
      </c>
      <c r="Q221" s="208">
        <f>'[3]6000x90km'!D227</f>
        <v>444.6790572661662</v>
      </c>
      <c r="R221" s="170">
        <v>6</v>
      </c>
    </row>
    <row r="222" spans="1:18" ht="16.5" customHeight="1">
      <c r="A222" s="170">
        <f t="shared" si="3"/>
        <v>218</v>
      </c>
      <c r="B222" s="189" t="s">
        <v>106</v>
      </c>
      <c r="C222" s="201">
        <f>'[3]50x10km'!D228</f>
        <v>430.9992575633384</v>
      </c>
      <c r="D222" s="201">
        <f>'[3]50x40km'!D229</f>
        <v>437.4098032565879</v>
      </c>
      <c r="E222" s="202">
        <f>'[3]50x90km'!D228</f>
        <v>448.9770798395938</v>
      </c>
      <c r="F222" s="203">
        <f>'[3]400x10km'!D228</f>
        <v>426.3179404516817</v>
      </c>
      <c r="G222" s="203">
        <f>'[3]400x40km'!D229</f>
        <v>430.04256042558757</v>
      </c>
      <c r="H222" s="204">
        <f>'[3]400x90km'!D228</f>
        <v>437.78834320543507</v>
      </c>
      <c r="I222" s="193">
        <f>+('[3]800x10km'!D228)</f>
        <v>427.9031202867339</v>
      </c>
      <c r="J222" s="205">
        <f>'[3]800x40km'!D229</f>
        <v>429.73365369475374</v>
      </c>
      <c r="K222" s="194">
        <f>'[3]800x90km'!D228</f>
        <v>434.7544226181649</v>
      </c>
      <c r="L222" s="206">
        <f>'[3]2400x10km'!D228</f>
        <v>440.8174978943766</v>
      </c>
      <c r="M222" s="203">
        <f>'[3]2400x40km'!D229</f>
        <v>439.77505972648635</v>
      </c>
      <c r="N222" s="204">
        <f>'[3]2400x90km'!D228</f>
        <v>441.2086878075885</v>
      </c>
      <c r="O222" s="206">
        <f>'[3]6000x10km'!D228</f>
        <v>453.78906045216394</v>
      </c>
      <c r="P222" s="207">
        <f>'[3]6000x40km'!D229</f>
        <v>451.5585749910799</v>
      </c>
      <c r="Q222" s="208">
        <f>'[3]6000x90km'!D228</f>
        <v>452.38310409494585</v>
      </c>
      <c r="R222" s="170">
        <v>7</v>
      </c>
    </row>
    <row r="223" spans="1:18" ht="16.5" customHeight="1">
      <c r="A223" s="170">
        <f t="shared" si="3"/>
        <v>219</v>
      </c>
      <c r="B223" s="189" t="s">
        <v>107</v>
      </c>
      <c r="C223" s="201">
        <f>'[3]50x10km'!D229</f>
        <v>433.26213922043735</v>
      </c>
      <c r="D223" s="201">
        <f>'[3]50x40km'!D230</f>
        <v>439.56962515573133</v>
      </c>
      <c r="E223" s="202">
        <f>'[3]50x90km'!D229</f>
        <v>450.9958686723297</v>
      </c>
      <c r="F223" s="203">
        <f>'[3]400x10km'!D229</f>
        <v>428.54982098589824</v>
      </c>
      <c r="G223" s="203">
        <f>'[3]400x40km'!D230</f>
        <v>432.17813635216675</v>
      </c>
      <c r="H223" s="204">
        <f>'[3]400x90km'!D229</f>
        <v>439.79218761697604</v>
      </c>
      <c r="I223" s="193">
        <f>+('[3]800x10km'!D229)</f>
        <v>430.0349914995039</v>
      </c>
      <c r="J223" s="205">
        <f>'[3]800x40km'!D230</f>
        <v>431.7887082218419</v>
      </c>
      <c r="K223" s="194">
        <f>'[3]800x90km'!D229</f>
        <v>436.7040436429353</v>
      </c>
      <c r="L223" s="206">
        <f>'[3]2400x10km'!D229</f>
        <v>442.60745555914104</v>
      </c>
      <c r="M223" s="203">
        <f>'[3]2400x40km'!D230</f>
        <v>441.519556130664</v>
      </c>
      <c r="N223" s="204">
        <f>'[3]2400x90km'!D229</f>
        <v>442.89435180594893</v>
      </c>
      <c r="O223" s="206">
        <f>'[3]6000x10km'!D229</f>
        <v>455.41656531631656</v>
      </c>
      <c r="P223" s="207">
        <f>'[3]6000x40km'!D230</f>
        <v>453.15598225715587</v>
      </c>
      <c r="Q223" s="208">
        <f>'[3]6000x90km'!D229</f>
        <v>453.94796756044707</v>
      </c>
      <c r="R223" s="170">
        <v>8</v>
      </c>
    </row>
    <row r="224" spans="1:18" ht="16.5" customHeight="1">
      <c r="A224" s="170">
        <f t="shared" si="3"/>
        <v>220</v>
      </c>
      <c r="B224" s="189" t="s">
        <v>108</v>
      </c>
      <c r="C224" s="201">
        <f>'[3]50x10km'!D230</f>
        <v>435.2265173250426</v>
      </c>
      <c r="D224" s="201">
        <f>'[3]50x40km'!D231</f>
        <v>441.44759010257286</v>
      </c>
      <c r="E224" s="202">
        <f>'[3]50x90km'!D230</f>
        <v>452.755908264169</v>
      </c>
      <c r="F224" s="203">
        <f>'[3]400x10km'!D230</f>
        <v>430.37210956089535</v>
      </c>
      <c r="G224" s="203">
        <f>'[3]400x40km'!D231</f>
        <v>433.92477131082546</v>
      </c>
      <c r="H224" s="204">
        <f>'[3]400x90km'!D230</f>
        <v>441.43569560674996</v>
      </c>
      <c r="I224" s="193">
        <f>+('[3]800x10km'!D230)</f>
        <v>431.71599597096304</v>
      </c>
      <c r="J224" s="205">
        <f>'[3]800x40km'!D231</f>
        <v>433.41163417973934</v>
      </c>
      <c r="K224" s="194">
        <f>'[3]800x90km'!D230</f>
        <v>438.2476172994477</v>
      </c>
      <c r="L224" s="206">
        <f>'[3]2400x10km'!D230</f>
        <v>443.8651126596342</v>
      </c>
      <c r="M224" s="203">
        <f>'[3]2400x40km'!D231</f>
        <v>442.74706065099525</v>
      </c>
      <c r="N224" s="204">
        <f>'[3]2400x90km'!D230</f>
        <v>444.0833256060038</v>
      </c>
      <c r="O224" s="206">
        <f>'[3]6000x10km'!D230</f>
        <v>456.3427893160431</v>
      </c>
      <c r="P224" s="207">
        <f>'[3]6000x40km'!D231</f>
        <v>454.0664611487604</v>
      </c>
      <c r="Q224" s="208">
        <f>'[3]6000x90km'!D230</f>
        <v>454.8421484016679</v>
      </c>
      <c r="R224" s="170">
        <v>9</v>
      </c>
    </row>
    <row r="225" spans="1:18" ht="16.5" customHeight="1">
      <c r="A225" s="170">
        <f t="shared" si="3"/>
        <v>221</v>
      </c>
      <c r="B225" s="189" t="s">
        <v>109</v>
      </c>
      <c r="C225" s="201">
        <f>'[3]50x10km'!D231</f>
        <v>436.50761325048643</v>
      </c>
      <c r="D225" s="201">
        <f>'[3]50x40km'!D232</f>
        <v>442.7280915234076</v>
      </c>
      <c r="E225" s="202">
        <f>'[3]50x90km'!D231</f>
        <v>454.041794245221</v>
      </c>
      <c r="F225" s="203">
        <f>'[3]400x10km'!D231</f>
        <v>431.8757076135262</v>
      </c>
      <c r="G225" s="203">
        <f>'[3]400x40km'!D232</f>
        <v>435.4117554317382</v>
      </c>
      <c r="H225" s="204">
        <f>'[3]400x90km'!D231</f>
        <v>442.905738617541</v>
      </c>
      <c r="I225" s="193">
        <f>+('[3]800x10km'!D231)</f>
        <v>433.3191833196057</v>
      </c>
      <c r="J225" s="205">
        <f>'[3]800x40km'!D232</f>
        <v>434.9943585518062</v>
      </c>
      <c r="K225" s="194">
        <f>'[3]800x90km'!D231</f>
        <v>439.8076801812355</v>
      </c>
      <c r="L225" s="206">
        <f>'[3]2400x10km'!D231</f>
        <v>445.61894712814575</v>
      </c>
      <c r="M225" s="203">
        <f>'[3]2400x40km'!D232</f>
        <v>444.4778593220137</v>
      </c>
      <c r="N225" s="204">
        <f>'[3]2400x90km'!D231</f>
        <v>445.7902076831609</v>
      </c>
      <c r="O225" s="206">
        <f>'[3]6000x10km'!D231</f>
        <v>458.41355042106653</v>
      </c>
      <c r="P225" s="207">
        <f>'[3]6000x40km'!D232</f>
        <v>456.11150118712226</v>
      </c>
      <c r="Q225" s="208">
        <f>'[3]6000x90km'!D231</f>
        <v>456.86598118220985</v>
      </c>
      <c r="R225" s="170">
        <v>10</v>
      </c>
    </row>
    <row r="226" spans="1:18" ht="16.5" customHeight="1">
      <c r="A226" s="170">
        <f t="shared" si="3"/>
        <v>222</v>
      </c>
      <c r="B226" s="189" t="s">
        <v>110</v>
      </c>
      <c r="C226" s="201">
        <f>'[3]50x10km'!D232</f>
        <v>436.91719671643114</v>
      </c>
      <c r="D226" s="201">
        <f>'[3]50x40km'!D233</f>
        <v>443.2376422593903</v>
      </c>
      <c r="E226" s="202">
        <f>'[3]50x90km'!D232</f>
        <v>454.70087705463413</v>
      </c>
      <c r="F226" s="203">
        <f>'[3]400x10km'!D232</f>
        <v>432.48826504108087</v>
      </c>
      <c r="G226" s="203">
        <f>'[3]400x40km'!D233</f>
        <v>436.09796875155894</v>
      </c>
      <c r="H226" s="204">
        <f>'[3]400x90km'!D232</f>
        <v>443.70469825779185</v>
      </c>
      <c r="I226" s="193">
        <f>+('[3]800x10km'!D232)</f>
        <v>434.03016383749963</v>
      </c>
      <c r="J226" s="205">
        <f>'[3]800x40km'!D233</f>
        <v>435.75767951785366</v>
      </c>
      <c r="K226" s="194">
        <f>'[3]800x90km'!D232</f>
        <v>440.65417676456883</v>
      </c>
      <c r="L226" s="206">
        <f>'[3]2400x10km'!D232</f>
        <v>446.59579779331636</v>
      </c>
      <c r="M226" s="203">
        <f>'[3]2400x40km'!D233</f>
        <v>445.4757675569159</v>
      </c>
      <c r="N226" s="204">
        <f>'[3]2400x90km'!D232</f>
        <v>446.8279375472674</v>
      </c>
      <c r="O226" s="206">
        <f>'[3]6000x10km'!D232</f>
        <v>459.77133349877687</v>
      </c>
      <c r="P226" s="207">
        <f>'[3]6000x40km'!D233</f>
        <v>457.47170624553354</v>
      </c>
      <c r="Q226" s="208">
        <f>'[3]6000x90km'!D232</f>
        <v>458.24326595889903</v>
      </c>
      <c r="R226" s="170">
        <v>11</v>
      </c>
    </row>
    <row r="227" spans="1:18" ht="16.5" customHeight="1">
      <c r="A227" s="170">
        <f t="shared" si="3"/>
        <v>223</v>
      </c>
      <c r="B227" s="189" t="s">
        <v>111</v>
      </c>
      <c r="C227" s="201">
        <f>'[3]50x10km'!D233</f>
        <v>437.1066365869077</v>
      </c>
      <c r="D227" s="201">
        <f>'[3]50x40km'!D234</f>
        <v>443.4362047799138</v>
      </c>
      <c r="E227" s="202">
        <f>'[3]50x90km'!D233</f>
        <v>454.91382860291316</v>
      </c>
      <c r="F227" s="203">
        <f>'[3]400x10km'!D233</f>
        <v>432.6957199260103</v>
      </c>
      <c r="G227" s="203">
        <f>'[3]400x40km'!D234</f>
        <v>436.3114844938753</v>
      </c>
      <c r="H227" s="204">
        <f>'[3]400x90km'!D233</f>
        <v>443.92830361351406</v>
      </c>
      <c r="I227" s="193">
        <f>+('[3]800x10km'!D233)</f>
        <v>434.24233664509427</v>
      </c>
      <c r="J227" s="205">
        <f>'[3]800x40km'!D234</f>
        <v>435.9739138103291</v>
      </c>
      <c r="K227" s="194">
        <f>'[3]800x90km'!D233</f>
        <v>440.8776879273007</v>
      </c>
      <c r="L227" s="206">
        <f>'[3]2400x10km'!D233</f>
        <v>446.80937986583206</v>
      </c>
      <c r="M227" s="203">
        <f>'[3]2400x40km'!D234</f>
        <v>445.69085480568737</v>
      </c>
      <c r="N227" s="204">
        <f>'[3]2400x90km'!D233</f>
        <v>447.04687185287406</v>
      </c>
      <c r="O227" s="206">
        <f>'[3]6000x10km'!D233</f>
        <v>460.00734316314276</v>
      </c>
      <c r="P227" s="207">
        <f>'[3]6000x40km'!D234</f>
        <v>457.7075491480226</v>
      </c>
      <c r="Q227" s="208">
        <f>'[3]6000x90km'!D233</f>
        <v>458.481133421461</v>
      </c>
      <c r="R227" s="170">
        <v>12</v>
      </c>
    </row>
    <row r="228" spans="1:18" ht="16.5" customHeight="1">
      <c r="A228" s="170">
        <f t="shared" si="3"/>
        <v>224</v>
      </c>
      <c r="B228" s="189" t="s">
        <v>112</v>
      </c>
      <c r="C228" s="201">
        <f>'[3]50x10km'!D234</f>
        <v>438.0851497411936</v>
      </c>
      <c r="D228" s="201">
        <f>'[3]50x40km'!D235</f>
        <v>444.4611662819342</v>
      </c>
      <c r="E228" s="202">
        <f>'[3]50x90km'!D234</f>
        <v>456.01212072686826</v>
      </c>
      <c r="F228" s="203">
        <f>'[3]400x10km'!D234</f>
        <v>434.0437995927098</v>
      </c>
      <c r="G228" s="203">
        <f>'[3]400x40km'!D235</f>
        <v>437.67744409199895</v>
      </c>
      <c r="H228" s="204">
        <f>'[3]400x90km'!D234</f>
        <v>445.32783471997686</v>
      </c>
      <c r="I228" s="193">
        <f>+('[3]800x10km'!D234)</f>
        <v>435.79305288633793</v>
      </c>
      <c r="J228" s="205">
        <f>'[3]800x40km'!D235</f>
        <v>437.5275312069274</v>
      </c>
      <c r="K228" s="194">
        <f>'[3]800x90km'!D234</f>
        <v>442.4438345126106</v>
      </c>
      <c r="L228" s="206">
        <f>'[3]2400x10km'!D234</f>
        <v>448.76636064903835</v>
      </c>
      <c r="M228" s="203">
        <f>'[3]2400x40km'!D235</f>
        <v>447.6319967856123</v>
      </c>
      <c r="N228" s="204">
        <f>'[3]2400x90km'!D234</f>
        <v>448.97679747412104</v>
      </c>
      <c r="O228" s="206">
        <f>'[3]6000x10km'!D234</f>
        <v>462.55594811874107</v>
      </c>
      <c r="P228" s="207">
        <f>'[3]6000x40km'!D235</f>
        <v>460.2287941365179</v>
      </c>
      <c r="Q228" s="208">
        <f>'[3]6000x90km'!D234</f>
        <v>460.98317973096994</v>
      </c>
      <c r="R228" s="170">
        <v>1</v>
      </c>
    </row>
    <row r="229" spans="1:18" ht="16.5" customHeight="1">
      <c r="A229" s="170">
        <f t="shared" si="3"/>
        <v>225</v>
      </c>
      <c r="B229" s="189" t="s">
        <v>113</v>
      </c>
      <c r="C229" s="201">
        <f>'[3]50x10km'!D235</f>
        <v>438.96234924534156</v>
      </c>
      <c r="D229" s="201">
        <f>'[3]50x40km'!D236</f>
        <v>445.49979444528</v>
      </c>
      <c r="E229" s="202">
        <f>'[3]50x90km'!D235</f>
        <v>457.29327035075875</v>
      </c>
      <c r="F229" s="203">
        <f>'[3]400x10km'!D235</f>
        <v>435.5241370015212</v>
      </c>
      <c r="G229" s="203">
        <f>'[3]400x40km'!D236</f>
        <v>439.26294953989265</v>
      </c>
      <c r="H229" s="204">
        <f>'[3]400x90km'!D235</f>
        <v>447.0774549889931</v>
      </c>
      <c r="I229" s="193">
        <f>+('[3]800x10km'!D235)</f>
        <v>437.6401488319746</v>
      </c>
      <c r="J229" s="205">
        <f>'[3]800x40km'!D236</f>
        <v>439.4391382927062</v>
      </c>
      <c r="K229" s="194">
        <f>'[3]800x90km'!D235</f>
        <v>444.4630447022576</v>
      </c>
      <c r="L229" s="206">
        <f>'[3]2400x10km'!D235</f>
        <v>451.3551909357218</v>
      </c>
      <c r="M229" s="203">
        <f>'[3]2400x40km'!D236</f>
        <v>450.2314125984753</v>
      </c>
      <c r="N229" s="204">
        <f>'[3]2400x90km'!D235</f>
        <v>451.6108332022569</v>
      </c>
      <c r="O229" s="206">
        <f>'[3]6000x10km'!D235</f>
        <v>466.11464534618716</v>
      </c>
      <c r="P229" s="207">
        <f>'[3]6000x40km'!D236</f>
        <v>463.7669440984422</v>
      </c>
      <c r="Q229" s="208">
        <f>'[3]6000x90km'!D235</f>
        <v>464.5228872501908</v>
      </c>
      <c r="R229" s="170">
        <v>2</v>
      </c>
    </row>
    <row r="230" spans="1:18" ht="16.5" customHeight="1">
      <c r="A230" s="170">
        <f t="shared" si="3"/>
        <v>226</v>
      </c>
      <c r="B230" s="189" t="s">
        <v>114</v>
      </c>
      <c r="C230" s="201">
        <f>'[3]50x10km'!D236</f>
        <v>439.32906369007424</v>
      </c>
      <c r="D230" s="201">
        <f>'[3]50x40km'!D237</f>
        <v>446.0394278529127</v>
      </c>
      <c r="E230" s="202">
        <f>'[3]50x90km'!D236</f>
        <v>458.0898871997967</v>
      </c>
      <c r="F230" s="203">
        <f>'[3]400x10km'!D236</f>
        <v>436.49782105526594</v>
      </c>
      <c r="G230" s="203">
        <f>'[3]400x40km'!D237</f>
        <v>440.3536832609984</v>
      </c>
      <c r="H230" s="204">
        <f>'[3]400x90km'!D236</f>
        <v>448.34735987469446</v>
      </c>
      <c r="I230" s="193">
        <f>+('[3]800x10km'!D236)</f>
        <v>438.98931178074315</v>
      </c>
      <c r="J230" s="205">
        <f>'[3]800x40km'!D237</f>
        <v>440.8629844000443</v>
      </c>
      <c r="K230" s="194">
        <f>'[3]800x90km'!D236</f>
        <v>446.0073254943792</v>
      </c>
      <c r="L230" s="206">
        <f>'[3]2400x10km'!D236</f>
        <v>453.53627175767883</v>
      </c>
      <c r="M230" s="203">
        <f>'[3]2400x40km'!D237</f>
        <v>452.4287697474661</v>
      </c>
      <c r="N230" s="204">
        <f>'[3]2400x90km'!D236</f>
        <v>453.8488963002975</v>
      </c>
      <c r="O230" s="206">
        <f>'[3]6000x10km'!D236</f>
        <v>469.330623156947</v>
      </c>
      <c r="P230" s="207">
        <f>'[3]6000x40km'!D237</f>
        <v>466.9658127549951</v>
      </c>
      <c r="Q230" s="208">
        <f>'[3]6000x90km'!D236</f>
        <v>467.72550788231945</v>
      </c>
      <c r="R230" s="170">
        <v>3</v>
      </c>
    </row>
    <row r="231" spans="1:18" ht="16.5" customHeight="1">
      <c r="A231" s="170">
        <f t="shared" si="3"/>
        <v>227</v>
      </c>
      <c r="B231" s="189" t="s">
        <v>115</v>
      </c>
      <c r="C231" s="201">
        <f>'[3]50x10km'!D237</f>
        <v>439.6138019943668</v>
      </c>
      <c r="D231" s="201">
        <f>'[3]50x40km'!D238</f>
        <v>446.35330047241587</v>
      </c>
      <c r="E231" s="202">
        <f>'[3]50x90km'!D237</f>
        <v>458.44814754661525</v>
      </c>
      <c r="F231" s="203">
        <f>'[3]400x10km'!D237</f>
        <v>437.02794043623544</v>
      </c>
      <c r="G231" s="203">
        <f>'[3]400x40km'!D238</f>
        <v>440.8958673333944</v>
      </c>
      <c r="H231" s="204">
        <f>'[3]400x90km'!D237</f>
        <v>448.9102341262949</v>
      </c>
      <c r="I231" s="193">
        <f>+('[3]800x10km'!D237)</f>
        <v>439.6642308467036</v>
      </c>
      <c r="J231" s="205">
        <f>'[3]800x40km'!D238</f>
        <v>441.5404580290773</v>
      </c>
      <c r="K231" s="194">
        <f>'[3]800x90km'!D237</f>
        <v>446.69221323762366</v>
      </c>
      <c r="L231" s="206">
        <f>'[3]2400x10km'!D237</f>
        <v>454.53282540497133</v>
      </c>
      <c r="M231" s="203">
        <f>'[3]2400x40km'!D238</f>
        <v>453.4152422451567</v>
      </c>
      <c r="N231" s="204">
        <f>'[3]2400x90km'!D237</f>
        <v>454.82649633159707</v>
      </c>
      <c r="O231" s="206">
        <f>'[3]6000x10km'!D237</f>
        <v>470.74519327764096</v>
      </c>
      <c r="P231" s="207">
        <f>'[3]6000x40km'!D238</f>
        <v>468.3629010637732</v>
      </c>
      <c r="Q231" s="208">
        <f>'[3]6000x90km'!D237</f>
        <v>469.10825160944955</v>
      </c>
      <c r="R231" s="170">
        <v>4</v>
      </c>
    </row>
    <row r="232" spans="1:18" ht="16.5" customHeight="1">
      <c r="A232" s="170">
        <f t="shared" si="3"/>
        <v>228</v>
      </c>
      <c r="B232" s="189" t="s">
        <v>116</v>
      </c>
      <c r="C232" s="201">
        <f>'[3]50x10km'!D238</f>
        <v>457.8629938476439</v>
      </c>
      <c r="D232" s="201">
        <f>'[3]50x40km'!D239</f>
        <v>465.12688161009027</v>
      </c>
      <c r="E232" s="202">
        <f>'[3]50x90km'!D238</f>
        <v>478.0848147301144</v>
      </c>
      <c r="F232" s="203">
        <f>'[3]400x10km'!D238</f>
        <v>453.4263952233747</v>
      </c>
      <c r="G232" s="203">
        <f>'[3]400x40km'!D239</f>
        <v>457.7437695249351</v>
      </c>
      <c r="H232" s="204">
        <f>'[3]400x90km'!D238</f>
        <v>466.51158535553037</v>
      </c>
      <c r="I232" s="193">
        <f>+('[3]800x10km'!D238)</f>
        <v>455.4778103881067</v>
      </c>
      <c r="J232" s="205">
        <f>'[3]800x40km'!D239</f>
        <v>457.6890248284076</v>
      </c>
      <c r="K232" s="194">
        <f>'[3]800x90km'!D238</f>
        <v>463.4321336988095</v>
      </c>
      <c r="L232" s="206">
        <f>'[3]2400x10km'!D238</f>
        <v>469.8412648805068</v>
      </c>
      <c r="M232" s="203">
        <f>'[3]2400x40km'!D239</f>
        <v>468.87184741888075</v>
      </c>
      <c r="N232" s="204">
        <f>'[3]2400x90km'!D238</f>
        <v>470.622008801951</v>
      </c>
      <c r="O232" s="206">
        <f>'[3]6000x10km'!D238</f>
        <v>484.39152441926046</v>
      </c>
      <c r="P232" s="207">
        <f>'[3]6000x40km'!D239</f>
        <v>482.0867622436403</v>
      </c>
      <c r="Q232" s="208">
        <f>'[3]6000x90km'!D238</f>
        <v>483.08921945147443</v>
      </c>
      <c r="R232" s="170">
        <v>5</v>
      </c>
    </row>
    <row r="233" spans="1:18" ht="16.5" customHeight="1">
      <c r="A233" s="170">
        <f t="shared" si="3"/>
        <v>229</v>
      </c>
      <c r="B233" s="189" t="s">
        <v>117</v>
      </c>
      <c r="C233" s="201">
        <f>'[3]50x10km'!D239</f>
        <v>457.88589508732554</v>
      </c>
      <c r="D233" s="201">
        <f>'[3]50x40km'!D240</f>
        <v>465.1709537685135</v>
      </c>
      <c r="E233" s="202">
        <f>'[3]50x90km'!D239</f>
        <v>478.1602425223128</v>
      </c>
      <c r="F233" s="203">
        <f>'[3]400x10km'!D239</f>
        <v>453.4978063358046</v>
      </c>
      <c r="G233" s="203">
        <f>'[3]400x40km'!D240</f>
        <v>457.83080984766457</v>
      </c>
      <c r="H233" s="204">
        <f>'[3]400x90km'!D239</f>
        <v>466.6222466962954</v>
      </c>
      <c r="I233" s="193">
        <f>+('[3]800x10km'!D239)</f>
        <v>455.57996629756644</v>
      </c>
      <c r="J233" s="205">
        <f>'[3]800x40km'!D240</f>
        <v>457.8020451280467</v>
      </c>
      <c r="K233" s="194">
        <f>'[3]800x90km'!D239</f>
        <v>463.56218088596233</v>
      </c>
      <c r="L233" s="206">
        <f>'[3]2400x10km'!D239</f>
        <v>470.0099900583616</v>
      </c>
      <c r="M233" s="203">
        <f>'[3]2400x40km'!D240</f>
        <v>469.0448216488895</v>
      </c>
      <c r="N233" s="204">
        <f>'[3]2400x90km'!D239</f>
        <v>470.80282075921974</v>
      </c>
      <c r="O233" s="206">
        <f>'[3]6000x10km'!D239</f>
        <v>484.6418091175751</v>
      </c>
      <c r="P233" s="207">
        <f>'[3]6000x40km'!D240</f>
        <v>482.33752857230627</v>
      </c>
      <c r="Q233" s="208">
        <f>'[3]6000x90km'!D239</f>
        <v>483.3431906568996</v>
      </c>
      <c r="R233" s="170">
        <v>6</v>
      </c>
    </row>
    <row r="234" spans="1:18" ht="16.5" customHeight="1">
      <c r="A234" s="170">
        <f t="shared" si="3"/>
        <v>230</v>
      </c>
      <c r="B234" s="189" t="s">
        <v>118</v>
      </c>
      <c r="C234" s="201">
        <f>'[3]50x10km'!D240</f>
        <v>463.21311586910076</v>
      </c>
      <c r="D234" s="201">
        <f>'[3]50x40km'!D241</f>
        <v>470.3225803880128</v>
      </c>
      <c r="E234" s="202">
        <f>'[3]50x90km'!D240</f>
        <v>483.0787693003545</v>
      </c>
      <c r="F234" s="203">
        <f>'[3]400x10km'!D240</f>
        <v>458.15303035029024</v>
      </c>
      <c r="G234" s="203">
        <f>'[3]400x40km'!D241</f>
        <v>462.3441104488909</v>
      </c>
      <c r="H234" s="204">
        <f>'[3]400x90km'!D240</f>
        <v>470.9484801444363</v>
      </c>
      <c r="I234" s="193">
        <f>+('[3]800x10km'!D240)</f>
        <v>460.04325653946483</v>
      </c>
      <c r="J234" s="205">
        <f>'[3]800x40km'!D241</f>
        <v>462.15058344223985</v>
      </c>
      <c r="K234" s="194">
        <f>'[3]800x90km'!D240</f>
        <v>467.75991791617963</v>
      </c>
      <c r="L234" s="206">
        <f>'[3]2400x10km'!D240</f>
        <v>474.08922729527944</v>
      </c>
      <c r="M234" s="203">
        <f>'[3]2400x40km'!D241</f>
        <v>473.04735231094025</v>
      </c>
      <c r="N234" s="204">
        <f>'[3]2400x90km'!D240</f>
        <v>474.7134554186237</v>
      </c>
      <c r="O234" s="206">
        <f>'[3]6000x10km'!D240</f>
        <v>487.87183307285085</v>
      </c>
      <c r="P234" s="207">
        <f>'[3]6000x40km'!D241</f>
        <v>485.5249557763184</v>
      </c>
      <c r="Q234" s="208">
        <f>'[3]6000x90km'!D240</f>
        <v>486.493559865757</v>
      </c>
      <c r="R234" s="170">
        <v>7</v>
      </c>
    </row>
    <row r="235" spans="1:18" ht="16.5" customHeight="1">
      <c r="A235" s="170">
        <f t="shared" si="3"/>
        <v>231</v>
      </c>
      <c r="B235" s="189" t="s">
        <v>119</v>
      </c>
      <c r="C235" s="201">
        <f>'[3]50x10km'!D241</f>
        <v>463.64944392065087</v>
      </c>
      <c r="D235" s="201">
        <f>'[3]50x40km'!D242</f>
        <v>470.7832128544661</v>
      </c>
      <c r="E235" s="202">
        <f>'[3]50x90km'!D241</f>
        <v>483.5774025682684</v>
      </c>
      <c r="F235" s="203">
        <f>'[3]400x10km'!D241</f>
        <v>458.50960655525154</v>
      </c>
      <c r="G235" s="203">
        <f>'[3]400x40km'!D242</f>
        <v>462.7230802812418</v>
      </c>
      <c r="H235" s="204">
        <f>'[3]400x90km'!D241</f>
        <v>471.362609165725</v>
      </c>
      <c r="I235" s="193">
        <f>+('[3]800x10km'!D241)</f>
        <v>460.32332292772605</v>
      </c>
      <c r="J235" s="205">
        <f>'[3]800x40km'!D242</f>
        <v>462.4502806609655</v>
      </c>
      <c r="K235" s="194">
        <f>'[3]800x90km'!D241</f>
        <v>468.09088125965485</v>
      </c>
      <c r="L235" s="206">
        <f>'[3]2400x10km'!D241</f>
        <v>474.21256563609927</v>
      </c>
      <c r="M235" s="203">
        <f>'[3]2400x40km'!D242</f>
        <v>473.18554509403873</v>
      </c>
      <c r="N235" s="204">
        <f>'[3]2400x90km'!D241</f>
        <v>474.8758012112832</v>
      </c>
      <c r="O235" s="206">
        <f>'[3]6000x10km'!D241</f>
        <v>487.86574737367056</v>
      </c>
      <c r="P235" s="207">
        <f>'[3]6000x40km'!D242</f>
        <v>485.5301764865299</v>
      </c>
      <c r="Q235" s="208">
        <f>'[3]6000x90km'!D241</f>
        <v>486.516885467957</v>
      </c>
      <c r="R235" s="170">
        <v>8</v>
      </c>
    </row>
    <row r="236" spans="1:18" ht="16.5" customHeight="1">
      <c r="A236" s="170">
        <f t="shared" si="3"/>
        <v>232</v>
      </c>
      <c r="B236" s="189" t="s">
        <v>120</v>
      </c>
      <c r="C236" s="201">
        <f>'[3]50x10km'!D242</f>
        <v>466.5395909043371</v>
      </c>
      <c r="D236" s="201">
        <f>'[3]50x40km'!D243</f>
        <v>473.76645029754553</v>
      </c>
      <c r="E236" s="202">
        <f>'[3]50x90km'!D242</f>
        <v>486.71214824694385</v>
      </c>
      <c r="F236" s="203">
        <f>'[3]400x10km'!D242</f>
        <v>461.15429340569926</v>
      </c>
      <c r="G236" s="203">
        <f>'[3]400x40km'!D243</f>
        <v>465.44526402951163</v>
      </c>
      <c r="H236" s="204">
        <f>'[3]400x90km'!D242</f>
        <v>474.21376234154525</v>
      </c>
      <c r="I236" s="193">
        <f>+('[3]800x10km'!D242)</f>
        <v>462.8475020043623</v>
      </c>
      <c r="J236" s="205">
        <f>'[3]800x40km'!D243</f>
        <v>465.03342106507023</v>
      </c>
      <c r="K236" s="194">
        <f>'[3]800x90km'!D242</f>
        <v>470.77674817317467</v>
      </c>
      <c r="L236" s="206">
        <f>'[3]2400x10km'!D242</f>
        <v>476.5419615722862</v>
      </c>
      <c r="M236" s="203">
        <f>'[3]2400x40km'!D243</f>
        <v>475.544995218616</v>
      </c>
      <c r="N236" s="204">
        <f>'[3]2400x90km'!D242</f>
        <v>477.2985958713431</v>
      </c>
      <c r="O236" s="206">
        <f>'[3]6000x10km'!D242</f>
        <v>489.9292843995864</v>
      </c>
      <c r="P236" s="207">
        <f>'[3]6000x40km'!D243</f>
        <v>487.61037525227977</v>
      </c>
      <c r="Q236" s="208">
        <f>'[3]6000x90km'!D242</f>
        <v>488.6438957524701</v>
      </c>
      <c r="R236" s="170">
        <v>9</v>
      </c>
    </row>
    <row r="237" spans="1:18" ht="16.5" customHeight="1">
      <c r="A237" s="170">
        <f t="shared" si="3"/>
        <v>233</v>
      </c>
      <c r="B237" s="189" t="s">
        <v>121</v>
      </c>
      <c r="C237" s="201">
        <f>'[3]50x10km'!D243</f>
        <v>468.7359952846472</v>
      </c>
      <c r="D237" s="201">
        <f>'[3]50x40km'!D244</f>
        <v>475.8605390125986</v>
      </c>
      <c r="E237" s="202">
        <f>'[3]50x90km'!D243</f>
        <v>488.66597707840566</v>
      </c>
      <c r="F237" s="203">
        <f>'[3]400x10km'!D243</f>
        <v>463.22391408516995</v>
      </c>
      <c r="G237" s="203">
        <f>'[3]400x40km'!D244</f>
        <v>467.42396419037624</v>
      </c>
      <c r="H237" s="204">
        <f>'[3]400x90km'!D243</f>
        <v>476.0679018500883</v>
      </c>
      <c r="I237" s="193">
        <f>+('[3]800x10km'!D243)</f>
        <v>464.76014692921206</v>
      </c>
      <c r="J237" s="205">
        <f>'[3]800x40km'!D244</f>
        <v>466.8760588934425</v>
      </c>
      <c r="K237" s="194">
        <f>'[3]800x90km'!D243</f>
        <v>472.5231404316769</v>
      </c>
      <c r="L237" s="206">
        <f>'[3]2400x10km'!D243</f>
        <v>477.9915866966162</v>
      </c>
      <c r="M237" s="203">
        <f>'[3]2400x40km'!D244</f>
        <v>476.95745560501774</v>
      </c>
      <c r="N237" s="204">
        <f>'[3]2400x90km'!D243</f>
        <v>478.66286540043734</v>
      </c>
      <c r="O237" s="206">
        <f>'[3]6000x10km'!D243</f>
        <v>491.05906570227484</v>
      </c>
      <c r="P237" s="207">
        <f>'[3]6000x40km'!D244</f>
        <v>488.7192977234991</v>
      </c>
      <c r="Q237" s="208">
        <f>'[3]6000x90km'!D243</f>
        <v>489.73028210249487</v>
      </c>
      <c r="R237" s="170">
        <v>10</v>
      </c>
    </row>
    <row r="238" spans="1:18" ht="16.5" customHeight="1">
      <c r="A238" s="170">
        <f t="shared" si="3"/>
        <v>234</v>
      </c>
      <c r="B238" s="189" t="s">
        <v>122</v>
      </c>
      <c r="C238" s="201">
        <f>'[3]50x10km'!D244</f>
        <v>469.6596596540631</v>
      </c>
      <c r="D238" s="201">
        <f>'[3]50x40km'!D245</f>
        <v>476.78033719754995</v>
      </c>
      <c r="E238" s="202">
        <f>'[3]50x90km'!D244</f>
        <v>489.58458442812963</v>
      </c>
      <c r="F238" s="203">
        <f>'[3]400x10km'!D244</f>
        <v>464.1248345936032</v>
      </c>
      <c r="G238" s="203">
        <f>'[3]400x40km'!D245</f>
        <v>468.31850053016547</v>
      </c>
      <c r="H238" s="204">
        <f>'[3]400x90km'!D244</f>
        <v>476.95759935484733</v>
      </c>
      <c r="I238" s="193">
        <f>+('[3]800x10km'!D244)</f>
        <v>465.6135137506342</v>
      </c>
      <c r="J238" s="205">
        <f>'[3]800x40km'!D245</f>
        <v>467.72411492981655</v>
      </c>
      <c r="K238" s="194">
        <f>'[3]800x90km'!D244</f>
        <v>473.3676063895804</v>
      </c>
      <c r="L238" s="206">
        <f>'[3]2400x10km'!D244</f>
        <v>478.7042990059049</v>
      </c>
      <c r="M238" s="203">
        <f>'[3]2400x40km'!D245</f>
        <v>477.6672819033117</v>
      </c>
      <c r="N238" s="204">
        <f>'[3]2400x90km'!D244</f>
        <v>479.3731268218025</v>
      </c>
      <c r="O238" s="206">
        <f>'[3]6000x10km'!D244</f>
        <v>491.70099170519507</v>
      </c>
      <c r="P238" s="207">
        <f>'[3]6000x40km'!D245</f>
        <v>489.35869816188824</v>
      </c>
      <c r="Q238" s="208">
        <f>'[3]6000x90km'!D244</f>
        <v>490.37186047651755</v>
      </c>
      <c r="R238" s="170">
        <v>11</v>
      </c>
    </row>
    <row r="239" spans="1:18" ht="16.5" customHeight="1">
      <c r="A239" s="170">
        <f t="shared" si="3"/>
        <v>235</v>
      </c>
      <c r="B239" s="189" t="s">
        <v>123</v>
      </c>
      <c r="C239" s="201">
        <f>'[3]50x10km'!D245</f>
        <v>470.1124985315597</v>
      </c>
      <c r="D239" s="201">
        <f>'[3]50x40km'!D246</f>
        <v>477.4385984896594</v>
      </c>
      <c r="E239" s="202">
        <f>'[3]50x90km'!D245</f>
        <v>490.54821819249116</v>
      </c>
      <c r="F239" s="203">
        <f>'[3]400x10km'!D245</f>
        <v>465.77903031042445</v>
      </c>
      <c r="G239" s="203">
        <f>'[3]400x40km'!D246</f>
        <v>470.0893423671565</v>
      </c>
      <c r="H239" s="204">
        <f>'[3]400x90km'!D245</f>
        <v>478.91053114374324</v>
      </c>
      <c r="I239" s="193">
        <f>+('[3]800x10km'!D245)</f>
        <v>468.03553751628516</v>
      </c>
      <c r="J239" s="205">
        <f>'[3]800x40km'!D246</f>
        <v>470.20366473276465</v>
      </c>
      <c r="K239" s="194">
        <f>'[3]800x90km'!D245</f>
        <v>475.947168732343</v>
      </c>
      <c r="L239" s="206">
        <f>'[3]2400x10km'!D245</f>
        <v>482.7970585804158</v>
      </c>
      <c r="M239" s="203">
        <f>'[3]2400x40km'!D246</f>
        <v>481.7386510730571</v>
      </c>
      <c r="N239" s="204">
        <f>'[3]2400x90km'!D245</f>
        <v>483.4394400440804</v>
      </c>
      <c r="O239" s="206">
        <f>'[3]6000x10km'!D245</f>
        <v>497.82222114455135</v>
      </c>
      <c r="P239" s="207">
        <f>'[3]6000x40km'!D246</f>
        <v>495.4142384249351</v>
      </c>
      <c r="Q239" s="208">
        <f>'[3]6000x90km'!D245</f>
        <v>496.3813278005811</v>
      </c>
      <c r="R239" s="170">
        <v>12</v>
      </c>
    </row>
    <row r="240" spans="1:18" ht="16.5" customHeight="1">
      <c r="A240" s="170">
        <f t="shared" si="3"/>
        <v>236</v>
      </c>
      <c r="B240" s="189" t="s">
        <v>124</v>
      </c>
      <c r="C240" s="201">
        <f>'[3]50x10km'!D246</f>
        <v>471.20144739571236</v>
      </c>
      <c r="D240" s="201">
        <f>'[3]50x40km'!D247</f>
        <v>478.63798176398603</v>
      </c>
      <c r="E240" s="202">
        <f>'[3]50x90km'!D246</f>
        <v>491.9159014710874</v>
      </c>
      <c r="F240" s="203">
        <f>'[3]400x10km'!D246</f>
        <v>466.8805746760685</v>
      </c>
      <c r="G240" s="203">
        <f>'[3]400x40km'!D247</f>
        <v>471.2792288061564</v>
      </c>
      <c r="H240" s="204">
        <f>'[3]400x90km'!D246</f>
        <v>480.2375413886716</v>
      </c>
      <c r="I240" s="193">
        <f>+('[3]800x10km'!D246)</f>
        <v>469.0989159177819</v>
      </c>
      <c r="J240" s="205">
        <f>'[3]800x40km'!D247</f>
        <v>471.3349961894094</v>
      </c>
      <c r="K240" s="194">
        <f>'[3]800x90km'!D246</f>
        <v>477.1872214628654</v>
      </c>
      <c r="L240" s="206">
        <f>'[3]2400x10km'!D246</f>
        <v>483.7482199366928</v>
      </c>
      <c r="M240" s="203">
        <f>'[3]2400x40km'!D247</f>
        <v>482.7290736992479</v>
      </c>
      <c r="N240" s="204">
        <f>'[3]2400x90km'!D246</f>
        <v>484.49805223682205</v>
      </c>
      <c r="O240" s="206">
        <f>'[3]6000x10km'!D246</f>
        <v>498.76577960770334</v>
      </c>
      <c r="P240" s="207">
        <f>'[3]6000x40km'!D247</f>
        <v>496.37916387959535</v>
      </c>
      <c r="Q240" s="208">
        <f>'[3]6000x90km'!D246</f>
        <v>497.3897450184476</v>
      </c>
      <c r="R240" s="170">
        <v>1</v>
      </c>
    </row>
    <row r="241" spans="1:18" ht="16.5" customHeight="1">
      <c r="A241" s="170">
        <f t="shared" si="3"/>
        <v>237</v>
      </c>
      <c r="B241" s="189" t="s">
        <v>125</v>
      </c>
      <c r="C241" s="201">
        <f>'[3]50x10km'!D247</f>
        <v>457.7347396833319</v>
      </c>
      <c r="D241" s="201">
        <f>'[3]50x40km'!D248</f>
        <v>464.49090711420195</v>
      </c>
      <c r="E241" s="202">
        <f>'[3]50x90km'!D247</f>
        <v>476.6989280158</v>
      </c>
      <c r="F241" s="203">
        <f>'[3]400x10km'!D247</f>
        <v>455.2552572477756</v>
      </c>
      <c r="G241" s="203">
        <f>'[3]400x40km'!D248</f>
        <v>459.05085352095153</v>
      </c>
      <c r="H241" s="204">
        <f>'[3]400x90km'!D247</f>
        <v>467.0518727594587</v>
      </c>
      <c r="I241" s="193">
        <f>+('[3]800x10km'!D247)</f>
        <v>458.24993138661597</v>
      </c>
      <c r="J241" s="205">
        <f>'[3]800x40km'!D248</f>
        <v>460.01198366117865</v>
      </c>
      <c r="K241" s="194">
        <f>'[3]800x90km'!D247</f>
        <v>465.08781147061524</v>
      </c>
      <c r="L241" s="206">
        <f>'[3]2400x10km'!D247</f>
        <v>473.78173866562094</v>
      </c>
      <c r="M241" s="203">
        <f>'[3]2400x40km'!D248</f>
        <v>472.50028879868114</v>
      </c>
      <c r="N241" s="204">
        <f>'[3]2400x90km'!D247</f>
        <v>473.7885541040621</v>
      </c>
      <c r="O241" s="206">
        <f>'[3]6000x10km'!D247</f>
        <v>490.6235380056684</v>
      </c>
      <c r="P241" s="207">
        <f>'[3]6000x40km'!D248</f>
        <v>488.06997151158595</v>
      </c>
      <c r="Q241" s="208">
        <f>'[3]6000x90km'!D247</f>
        <v>488.7332532152415</v>
      </c>
      <c r="R241" s="170">
        <v>2</v>
      </c>
    </row>
    <row r="242" spans="1:18" ht="16.5" customHeight="1">
      <c r="A242" s="170">
        <f t="shared" si="3"/>
        <v>238</v>
      </c>
      <c r="B242" s="189" t="s">
        <v>126</v>
      </c>
      <c r="C242" s="201">
        <f>'[3]50x10km'!D248</f>
        <v>459.2010388054374</v>
      </c>
      <c r="D242" s="201">
        <f>'[3]50x40km'!D249</f>
        <v>466.0013665411911</v>
      </c>
      <c r="E242" s="202">
        <f>'[3]50x90km'!D248</f>
        <v>478.2817256773629</v>
      </c>
      <c r="F242" s="203">
        <f>'[3]400x10km'!D248</f>
        <v>456.48290436053134</v>
      </c>
      <c r="G242" s="203">
        <f>'[3]400x40km'!D249</f>
        <v>460.3205162290932</v>
      </c>
      <c r="H242" s="204">
        <f>'[3]400x90km'!D248</f>
        <v>468.3903910412843</v>
      </c>
      <c r="I242" s="193">
        <f>+('[3]800x10km'!D248)</f>
        <v>459.25915386592345</v>
      </c>
      <c r="J242" s="205">
        <f>'[3]800x40km'!D249</f>
        <v>461.0596016141567</v>
      </c>
      <c r="K242" s="194">
        <f>'[3]800x90km'!D248</f>
        <v>466.1989999638695</v>
      </c>
      <c r="L242" s="206">
        <f>'[3]2400x10km'!D248</f>
        <v>474.2869517670631</v>
      </c>
      <c r="M242" s="203">
        <f>'[3]2400x40km'!D249</f>
        <v>473.0380316084558</v>
      </c>
      <c r="N242" s="204">
        <f>'[3]2400x90km'!D248</f>
        <v>474.38082607725585</v>
      </c>
      <c r="O242" s="206">
        <f>'[3]6000x10km'!D248</f>
        <v>490.69684028000245</v>
      </c>
      <c r="P242" s="207">
        <f>'[3]6000x40km'!D249</f>
        <v>488.1702633329892</v>
      </c>
      <c r="Q242" s="208">
        <f>'[3]6000x90km'!D248</f>
        <v>488.8776163784399</v>
      </c>
      <c r="R242" s="170">
        <v>3</v>
      </c>
    </row>
    <row r="243" spans="1:18" ht="16.5" customHeight="1">
      <c r="A243" s="170">
        <f t="shared" si="3"/>
        <v>239</v>
      </c>
      <c r="B243" s="189" t="s">
        <v>127</v>
      </c>
      <c r="C243" s="201">
        <f>'[3]50x10km'!D249</f>
        <v>461.22669898494564</v>
      </c>
      <c r="D243" s="201">
        <f>'[3]50x40km'!D250</f>
        <v>468.01127506503616</v>
      </c>
      <c r="E243" s="202">
        <f>'[3]50x90km'!D249</f>
        <v>480.2782894726344</v>
      </c>
      <c r="F243" s="203">
        <f>'[3]400x10km'!D249</f>
        <v>458.10189295499305</v>
      </c>
      <c r="G243" s="203">
        <f>'[3]400x40km'!D250</f>
        <v>461.93591122078806</v>
      </c>
      <c r="H243" s="204">
        <f>'[3]400x90km'!D249</f>
        <v>470.00881211480987</v>
      </c>
      <c r="I243" s="193">
        <f>+('[3]800x10km'!D249)</f>
        <v>460.5602313335266</v>
      </c>
      <c r="J243" s="205">
        <f>'[3]800x40km'!D250</f>
        <v>462.3663110372329</v>
      </c>
      <c r="K243" s="194">
        <f>'[3]800x90km'!D249</f>
        <v>467.5210757508081</v>
      </c>
      <c r="L243" s="206">
        <f>'[3]2400x10km'!D249</f>
        <v>474.7297351191006</v>
      </c>
      <c r="M243" s="203">
        <f>'[3]2400x40km'!D250</f>
        <v>473.5022285093268</v>
      </c>
      <c r="N243" s="204">
        <f>'[3]2400x90km'!D249</f>
        <v>474.88168540865587</v>
      </c>
      <c r="O243" s="206">
        <f>'[3]6000x10km'!D249</f>
        <v>490.3136597074942</v>
      </c>
      <c r="P243" s="207">
        <f>'[3]6000x40km'!D250</f>
        <v>487.81524435597817</v>
      </c>
      <c r="Q243" s="208">
        <f>'[3]6000x90km'!D249</f>
        <v>488.56411764488996</v>
      </c>
      <c r="R243" s="170">
        <v>4</v>
      </c>
    </row>
    <row r="244" spans="1:18" ht="16.5" customHeight="1">
      <c r="A244" s="170">
        <f t="shared" si="3"/>
        <v>240</v>
      </c>
      <c r="B244" s="189" t="s">
        <v>128</v>
      </c>
      <c r="C244" s="201">
        <f>'[3]50x10km'!D250</f>
        <v>476.4567748926432</v>
      </c>
      <c r="D244" s="201">
        <f>'[3]50x40km'!D251</f>
        <v>483.58325279575786</v>
      </c>
      <c r="E244" s="202">
        <f>'[3]50x90km'!D250</f>
        <v>496.4292839949376</v>
      </c>
      <c r="F244" s="203">
        <f>'[3]400x10km'!D250</f>
        <v>471.6974561766276</v>
      </c>
      <c r="G244" s="203">
        <f>'[3]400x40km'!D251</f>
        <v>475.8294103085196</v>
      </c>
      <c r="H244" s="204">
        <f>'[3]400x90km'!D250</f>
        <v>484.41586038553277</v>
      </c>
      <c r="I244" s="193">
        <f>+('[3]800x10km'!D250)</f>
        <v>473.6512458259925</v>
      </c>
      <c r="J244" s="205">
        <f>'[3]800x40km'!D251</f>
        <v>475.67738333934716</v>
      </c>
      <c r="K244" s="194">
        <f>'[3]800x90km'!D250</f>
        <v>481.23477882839444</v>
      </c>
      <c r="L244" s="206">
        <f>'[3]2400x10km'!D250</f>
        <v>487.27969062285547</v>
      </c>
      <c r="M244" s="203">
        <f>'[3]2400x40km'!D251</f>
        <v>486.143970810449</v>
      </c>
      <c r="N244" s="204">
        <f>'[3]2400x90km'!D250</f>
        <v>487.75472176024783</v>
      </c>
      <c r="O244" s="206">
        <f>'[3]6000x10km'!D250</f>
        <v>501.27000627573744</v>
      </c>
      <c r="P244" s="207">
        <f>'[3]6000x40km'!D251</f>
        <v>498.82151136096076</v>
      </c>
      <c r="Q244" s="208">
        <f>'[3]6000x90km'!D250</f>
        <v>499.75700683962754</v>
      </c>
      <c r="R244" s="170">
        <v>5</v>
      </c>
    </row>
    <row r="245" spans="1:18" ht="16.5" customHeight="1">
      <c r="A245" s="170">
        <f t="shared" si="3"/>
        <v>241</v>
      </c>
      <c r="B245" s="189" t="s">
        <v>129</v>
      </c>
      <c r="C245" s="201">
        <f>'[3]50x10km'!D251</f>
        <v>475.03906413971055</v>
      </c>
      <c r="D245" s="201">
        <f>'[3]50x40km'!D252</f>
        <v>482.1938228704281</v>
      </c>
      <c r="E245" s="202">
        <f>'[3]50x90km'!D251</f>
        <v>495.07466076465874</v>
      </c>
      <c r="F245" s="203">
        <f>'[3]400x10km'!D251</f>
        <v>470.3591288842004</v>
      </c>
      <c r="G245" s="203">
        <f>'[3]400x40km'!D252</f>
        <v>474.51780078134277</v>
      </c>
      <c r="H245" s="204">
        <f>'[3]400x90km'!D251</f>
        <v>483.1370782088192</v>
      </c>
      <c r="I245" s="193">
        <f>+('[3]800x10km'!D251)</f>
        <v>472.45426596649565</v>
      </c>
      <c r="J245" s="205">
        <f>'[3]800x40km'!D252</f>
        <v>474.49903463181175</v>
      </c>
      <c r="K245" s="194">
        <f>'[3]800x90km'!D251</f>
        <v>480.0784394190446</v>
      </c>
      <c r="L245" s="206">
        <f>'[3]2400x10km'!D251</f>
        <v>486.4491337805175</v>
      </c>
      <c r="M245" s="203">
        <f>'[3]2400x40km'!D252</f>
        <v>485.31952218229253</v>
      </c>
      <c r="N245" s="204">
        <f>'[3]2400x90km'!D251</f>
        <v>486.9340707454467</v>
      </c>
      <c r="O245" s="206">
        <f>'[3]6000x10km'!D251</f>
        <v>500.6465688146078</v>
      </c>
      <c r="P245" s="207">
        <f>'[3]6000x40km'!D252</f>
        <v>498.20023311290015</v>
      </c>
      <c r="Q245" s="208">
        <f>'[3]6000x90km'!D251</f>
        <v>499.13314169136663</v>
      </c>
      <c r="R245" s="170">
        <v>6</v>
      </c>
    </row>
    <row r="246" spans="1:18" ht="16.5" customHeight="1">
      <c r="A246" s="170">
        <f t="shared" si="3"/>
        <v>242</v>
      </c>
      <c r="B246" s="189" t="s">
        <v>130</v>
      </c>
      <c r="C246" s="201">
        <f>'[3]50x10km'!D252</f>
        <v>473.3723613881569</v>
      </c>
      <c r="D246" s="201">
        <f>'[3]50x40km'!D253</f>
        <v>480.6071258689871</v>
      </c>
      <c r="E246" s="202">
        <f>'[3]50x90km'!D252</f>
        <v>493.5978881906714</v>
      </c>
      <c r="F246" s="203">
        <f>'[3]400x10km'!D252</f>
        <v>468.72952658340205</v>
      </c>
      <c r="G246" s="203">
        <f>'[3]400x40km'!D253</f>
        <v>472.96194931009336</v>
      </c>
      <c r="H246" s="204">
        <f>'[3]400x90km'!D252</f>
        <v>481.68251935582964</v>
      </c>
      <c r="I246" s="193">
        <f>+('[3]800x10km'!D252)</f>
        <v>470.92049152836927</v>
      </c>
      <c r="J246" s="205">
        <f>'[3]800x40km'!D253</f>
        <v>473.02315035931457</v>
      </c>
      <c r="K246" s="194">
        <f>'[3]800x90km'!D252</f>
        <v>478.6823929945227</v>
      </c>
      <c r="L246" s="206">
        <f>'[3]2400x10km'!D252</f>
        <v>485.1784017015942</v>
      </c>
      <c r="M246" s="203">
        <f>'[3]2400x40km'!D253</f>
        <v>484.0825998847898</v>
      </c>
      <c r="N246" s="204">
        <f>'[3]2400x90km'!D252</f>
        <v>485.7413233226647</v>
      </c>
      <c r="O246" s="206">
        <f>'[3]6000x10km'!D252</f>
        <v>499.49217017036193</v>
      </c>
      <c r="P246" s="207">
        <f>'[3]6000x40km'!D253</f>
        <v>497.06812405352366</v>
      </c>
      <c r="Q246" s="208">
        <f>'[3]6000x90km'!D252</f>
        <v>498.0256281720336</v>
      </c>
      <c r="R246" s="170">
        <v>7</v>
      </c>
    </row>
    <row r="247" spans="1:18" ht="15">
      <c r="A247" s="170">
        <f t="shared" si="3"/>
        <v>243</v>
      </c>
      <c r="B247" s="189" t="s">
        <v>131</v>
      </c>
      <c r="C247" s="201">
        <f>'[3]50x10km'!D253</f>
        <v>476.34253357029644</v>
      </c>
      <c r="D247" s="201">
        <f>'[3]50x40km'!D254</f>
        <v>483.4821184717768</v>
      </c>
      <c r="E247" s="202">
        <f>'[3]50x90km'!D253</f>
        <v>496.3469343589409</v>
      </c>
      <c r="F247" s="203">
        <f>'[3]400x10km'!D253</f>
        <v>471.1175786757747</v>
      </c>
      <c r="G247" s="203">
        <f>'[3]400x40km'!D254</f>
        <v>475.282829408691</v>
      </c>
      <c r="H247" s="204">
        <f>'[3]400x90km'!D253</f>
        <v>483.91581642591916</v>
      </c>
      <c r="I247" s="193">
        <f>+('[3]800x10km'!D253)</f>
        <v>473.31091062062467</v>
      </c>
      <c r="J247" s="205">
        <f>'[3]800x40km'!D254</f>
        <v>475.35520138309846</v>
      </c>
      <c r="K247" s="194">
        <f>'[3]800x90km'!D253</f>
        <v>480.93836934681667</v>
      </c>
      <c r="L247" s="206">
        <f>'[3]2400x10km'!D253</f>
        <v>487.6627136904136</v>
      </c>
      <c r="M247" s="203">
        <f>'[3]2400x40km'!D254</f>
        <v>486.5194852069748</v>
      </c>
      <c r="N247" s="204">
        <f>'[3]2400x90km'!D253</f>
        <v>488.1211272570759</v>
      </c>
      <c r="O247" s="206">
        <f>'[3]6000x10km'!D253</f>
        <v>501.3534617143486</v>
      </c>
      <c r="P247" s="207">
        <f>'[3]6000x40km'!D254</f>
        <v>498.9051334107986</v>
      </c>
      <c r="Q247" s="208">
        <f>'[3]6000x90km'!D253</f>
        <v>499.8417071940026</v>
      </c>
      <c r="R247" s="170">
        <v>8</v>
      </c>
    </row>
    <row r="248" spans="1:18" ht="15">
      <c r="A248" s="170">
        <f t="shared" si="3"/>
        <v>244</v>
      </c>
      <c r="B248" s="189" t="s">
        <v>132</v>
      </c>
      <c r="C248" s="201">
        <f>'[3]50x10km'!D254</f>
        <v>476.62705983284735</v>
      </c>
      <c r="D248" s="201">
        <f>'[3]50x40km'!D255</f>
        <v>483.73691532604136</v>
      </c>
      <c r="E248" s="202">
        <f>'[3]50x90km'!D254</f>
        <v>496.559247788504</v>
      </c>
      <c r="F248" s="203">
        <f>'[3]400x10km'!D254</f>
        <v>471.50766493146807</v>
      </c>
      <c r="G248" s="203">
        <f>'[3]400x40km'!D255</f>
        <v>475.64146906681367</v>
      </c>
      <c r="H248" s="204">
        <f>'[3]400x90km'!D254</f>
        <v>484.2296899393128</v>
      </c>
      <c r="I248" s="193">
        <f>+('[3]800x10km'!D254)</f>
        <v>473.7499432399329</v>
      </c>
      <c r="J248" s="205">
        <f>'[3]800x40km'!D255</f>
        <v>475.76679928646956</v>
      </c>
      <c r="K248" s="194">
        <f>'[3]800x90km'!D254</f>
        <v>481.310623111191</v>
      </c>
      <c r="L248" s="206">
        <f>'[3]2400x10km'!D254</f>
        <v>488.23449360100716</v>
      </c>
      <c r="M248" s="203">
        <f>'[3]2400x40km'!D255</f>
        <v>487.06940343512946</v>
      </c>
      <c r="N248" s="204">
        <f>'[3]2400x90km'!D254</f>
        <v>488.64074228767606</v>
      </c>
      <c r="O248" s="206">
        <f>'[3]6000x10km'!D254</f>
        <v>502.12308327347773</v>
      </c>
      <c r="P248" s="207">
        <f>'[3]6000x40km'!D255</f>
        <v>499.6556898247332</v>
      </c>
      <c r="Q248" s="208">
        <f>'[3]6000x90km'!D254</f>
        <v>500.5691106929607</v>
      </c>
      <c r="R248" s="170">
        <v>9</v>
      </c>
    </row>
    <row r="249" spans="1:18" ht="15">
      <c r="A249" s="170">
        <f t="shared" si="3"/>
        <v>245</v>
      </c>
      <c r="B249" s="189" t="s">
        <v>133</v>
      </c>
      <c r="C249" s="201">
        <f>'[3]50x10km'!D255</f>
        <v>479.9798404374209</v>
      </c>
      <c r="D249" s="201">
        <f>'[3]50x40km'!D256</f>
        <v>488.1339195842536</v>
      </c>
      <c r="E249" s="202">
        <f>'[3]50x90km'!D255</f>
        <v>502.5136883417134</v>
      </c>
      <c r="F249" s="203">
        <f>'[3]400x10km'!D255</f>
        <v>474.9421806944563</v>
      </c>
      <c r="G249" s="203">
        <f>'[3]400x40km'!D256</f>
        <v>479.94429790295504</v>
      </c>
      <c r="H249" s="204">
        <f>'[3]400x90km'!D255</f>
        <v>489.842077564168</v>
      </c>
      <c r="I249" s="193">
        <f>+('[3]800x10km'!D255)</f>
        <v>476.9334402351432</v>
      </c>
      <c r="J249" s="205">
        <f>'[3]800x40km'!D256</f>
        <v>479.6311156539907</v>
      </c>
      <c r="K249" s="194">
        <f>'[3]800x90km'!D255</f>
        <v>486.2250708919736</v>
      </c>
      <c r="L249" s="206">
        <f>'[3]2400x10km'!D255</f>
        <v>491.37828370874996</v>
      </c>
      <c r="M249" s="203">
        <f>'[3]2400x40km'!D256</f>
        <v>490.60803268408506</v>
      </c>
      <c r="N249" s="204">
        <f>'[3]2400x90km'!D255</f>
        <v>492.8204346762801</v>
      </c>
      <c r="O249" s="206">
        <f>'[3]6000x10km'!D255</f>
        <v>505.78236608977915</v>
      </c>
      <c r="P249" s="207">
        <f>'[3]6000x40km'!D256</f>
        <v>503.53756019588</v>
      </c>
      <c r="Q249" s="208">
        <f>'[3]6000x90km'!D255</f>
        <v>504.8441172996291</v>
      </c>
      <c r="R249" s="170">
        <v>10</v>
      </c>
    </row>
    <row r="250" spans="1:18" ht="15">
      <c r="A250" s="170">
        <f t="shared" si="3"/>
        <v>246</v>
      </c>
      <c r="B250" s="189" t="s">
        <v>134</v>
      </c>
      <c r="C250" s="201">
        <f>'[3]50x10km'!D256</f>
        <v>483.27176866508455</v>
      </c>
      <c r="D250" s="201">
        <f>'[3]50x40km'!D257</f>
        <v>492.2536399816778</v>
      </c>
      <c r="E250" s="202">
        <f>'[3]50x90km'!D256</f>
        <v>507.871141565017</v>
      </c>
      <c r="F250" s="203">
        <f>'[3]400x10km'!D256</f>
        <v>478.9918657080744</v>
      </c>
      <c r="G250" s="203">
        <f>'[3]400x40km'!D257</f>
        <v>484.6472569415728</v>
      </c>
      <c r="H250" s="204">
        <f>'[3]400x90km'!D256</f>
        <v>495.537860954378</v>
      </c>
      <c r="I250" s="193">
        <f>+('[3]800x10km'!D256)</f>
        <v>481.2447011847973</v>
      </c>
      <c r="J250" s="205">
        <f>'[3]800x40km'!D257</f>
        <v>484.4336147249012</v>
      </c>
      <c r="K250" s="194">
        <f>'[3]800x90km'!D256</f>
        <v>491.795835475363</v>
      </c>
      <c r="L250" s="206">
        <f>'[3]2400x10km'!D256</f>
        <v>496.5239994619851</v>
      </c>
      <c r="M250" s="203">
        <f>'[3]2400x40km'!D257</f>
        <v>496.0066428747102</v>
      </c>
      <c r="N250" s="204">
        <f>'[3]2400x90km'!D256</f>
        <v>498.65144723999316</v>
      </c>
      <c r="O250" s="206">
        <f>'[3]6000x10km'!D256</f>
        <v>512.3978075139652</v>
      </c>
      <c r="P250" s="207">
        <f>'[3]6000x40km'!D257</f>
        <v>510.26352052875643</v>
      </c>
      <c r="Q250" s="208">
        <f>'[3]6000x90km'!D256</f>
        <v>511.8118875100532</v>
      </c>
      <c r="R250" s="170">
        <v>11</v>
      </c>
    </row>
    <row r="251" spans="1:18" ht="15">
      <c r="A251" s="170">
        <f t="shared" si="3"/>
        <v>247</v>
      </c>
      <c r="B251" s="189" t="s">
        <v>135</v>
      </c>
      <c r="C251" s="201">
        <f>'[3]50x10km'!D257</f>
        <v>487.8763196850587</v>
      </c>
      <c r="D251" s="201">
        <f>'[3]50x40km'!D258</f>
        <v>497.66074652244083</v>
      </c>
      <c r="E251" s="202">
        <f>'[3]50x90km'!D257</f>
        <v>514.4851531217209</v>
      </c>
      <c r="F251" s="203">
        <f>'[3]400x10km'!D257</f>
        <v>483.49722285270576</v>
      </c>
      <c r="G251" s="203">
        <f>'[3]400x40km'!D258</f>
        <v>489.8183771145902</v>
      </c>
      <c r="H251" s="204">
        <f>'[3]400x90km'!D257</f>
        <v>501.7227419201332</v>
      </c>
      <c r="I251" s="193">
        <f>+('[3]800x10km'!D257)</f>
        <v>485.3850974402648</v>
      </c>
      <c r="J251" s="205">
        <f>'[3]800x40km'!D258</f>
        <v>489.0982163054158</v>
      </c>
      <c r="K251" s="194">
        <f>'[3]800x90km'!D257</f>
        <v>497.27784988931234</v>
      </c>
      <c r="L251" s="206">
        <f>'[3]2400x10km'!D257</f>
        <v>500.16351428401964</v>
      </c>
      <c r="M251" s="203">
        <f>'[3]2400x40km'!D258</f>
        <v>499.95598816444544</v>
      </c>
      <c r="N251" s="204">
        <f>'[3]2400x90km'!D257</f>
        <v>503.11199698126904</v>
      </c>
      <c r="O251" s="206">
        <f>'[3]6000x10km'!D257</f>
        <v>516.0785814679675</v>
      </c>
      <c r="P251" s="207">
        <f>'[3]6000x40km'!D258</f>
        <v>514.1226059850515</v>
      </c>
      <c r="Q251" s="208">
        <f>'[3]6000x90km'!D257</f>
        <v>515.9931874645124</v>
      </c>
      <c r="R251" s="170">
        <v>12</v>
      </c>
    </row>
    <row r="252" spans="1:18" ht="15">
      <c r="A252" s="170">
        <f t="shared" si="3"/>
        <v>248</v>
      </c>
      <c r="B252" s="189" t="s">
        <v>136</v>
      </c>
      <c r="C252" s="201">
        <f>'[3]50x10km'!D258</f>
        <v>489.6836599418292</v>
      </c>
      <c r="D252" s="201">
        <f>'[3]50x40km'!D259</f>
        <v>500.1024405418977</v>
      </c>
      <c r="E252" s="202">
        <f>'[3]50x90km'!D258</f>
        <v>517.871850168216</v>
      </c>
      <c r="F252" s="203">
        <f>'[3]400x10km'!D258</f>
        <v>485.18626808835904</v>
      </c>
      <c r="G252" s="203">
        <f>'[3]400x40km'!D259</f>
        <v>492.04375252821904</v>
      </c>
      <c r="H252" s="204">
        <f>'[3]400x90km'!D258</f>
        <v>504.75475554902573</v>
      </c>
      <c r="I252" s="193">
        <f>+('[3]800x10km'!D258)</f>
        <v>486.91047519320176</v>
      </c>
      <c r="J252" s="205">
        <f>'[3]800x40km'!D259</f>
        <v>491.04548578546786</v>
      </c>
      <c r="K252" s="194">
        <f>'[3]800x90km'!D258</f>
        <v>499.87352308082546</v>
      </c>
      <c r="L252" s="206">
        <f>'[3]2400x10km'!D258</f>
        <v>501.4719060600093</v>
      </c>
      <c r="M252" s="203">
        <f>'[3]2400x40km'!D259</f>
        <v>501.5161802383877</v>
      </c>
      <c r="N252" s="204">
        <f>'[3]2400x90km'!D258</f>
        <v>505.0761654639559</v>
      </c>
      <c r="O252" s="206">
        <f>'[3]6000x10km'!D258</f>
        <v>517.3089838013772</v>
      </c>
      <c r="P252" s="207">
        <f>'[3]6000x40km'!D259</f>
        <v>515.5051224973356</v>
      </c>
      <c r="Q252" s="208">
        <f>'[3]6000x90km'!D258</f>
        <v>517.6320303267688</v>
      </c>
      <c r="R252" s="170">
        <v>1</v>
      </c>
    </row>
    <row r="253" spans="1:18" ht="15">
      <c r="A253" s="170">
        <f t="shared" si="3"/>
        <v>249</v>
      </c>
      <c r="B253" s="189" t="s">
        <v>137</v>
      </c>
      <c r="C253" s="201">
        <f>'[3]50x10km'!D259</f>
        <v>492.0586734601653</v>
      </c>
      <c r="D253" s="201">
        <f>'[3]50x40km'!D260</f>
        <v>502.9489340394222</v>
      </c>
      <c r="E253" s="202">
        <f>'[3]50x90km'!D259</f>
        <v>521.4257549933037</v>
      </c>
      <c r="F253" s="203">
        <f>'[3]400x10km'!D259</f>
        <v>489.2407404009923</v>
      </c>
      <c r="G253" s="203">
        <f>'[3]400x40km'!D260</f>
        <v>496.4100446399833</v>
      </c>
      <c r="H253" s="204">
        <f>'[3]400x90km'!D259</f>
        <v>509.60591200402934</v>
      </c>
      <c r="I253" s="193">
        <f>+('[3]800x10km'!D259)</f>
        <v>491.9789704368921</v>
      </c>
      <c r="J253" s="205">
        <f>'[3]800x40km'!D260</f>
        <v>496.30890237638613</v>
      </c>
      <c r="K253" s="194">
        <f>'[3]800x90km'!D259</f>
        <v>505.45937847041347</v>
      </c>
      <c r="L253" s="206">
        <f>'[3]2400x10km'!D259</f>
        <v>508.9004811322499</v>
      </c>
      <c r="M253" s="203">
        <f>'[3]2400x40km'!D260</f>
        <v>508.97562425196537</v>
      </c>
      <c r="N253" s="204">
        <f>'[3]2400x90km'!D259</f>
        <v>512.6357251416703</v>
      </c>
      <c r="O253" s="206">
        <f>'[3]6000x10km'!D259</f>
        <v>527.7219947042043</v>
      </c>
      <c r="P253" s="207">
        <f>'[3]6000x40km'!D260</f>
        <v>525.8554870569471</v>
      </c>
      <c r="Q253" s="208">
        <f>'[3]6000x90km'!D259</f>
        <v>527.9828983104961</v>
      </c>
      <c r="R253" s="170">
        <v>2</v>
      </c>
    </row>
    <row r="254" spans="1:18" ht="15">
      <c r="A254" s="170">
        <f t="shared" si="3"/>
        <v>250</v>
      </c>
      <c r="B254" s="189" t="s">
        <v>138</v>
      </c>
      <c r="C254" s="201">
        <f>'[3]50x10km'!D260</f>
        <v>494.11904324788713</v>
      </c>
      <c r="D254" s="201">
        <f>'[3]50x40km'!D261</f>
        <v>505.02905921899105</v>
      </c>
      <c r="E254" s="202">
        <f>'[3]50x90km'!D260</f>
        <v>523.5451058198621</v>
      </c>
      <c r="F254" s="203">
        <f>'[3]400x10km'!D260</f>
        <v>491.19422599078837</v>
      </c>
      <c r="G254" s="203">
        <f>'[3]400x40km'!D261</f>
        <v>498.37601170971476</v>
      </c>
      <c r="H254" s="204">
        <f>'[3]400x90km'!D260</f>
        <v>511.600550005473</v>
      </c>
      <c r="I254" s="193">
        <f>+('[3]800x10km'!D260)</f>
        <v>493.87727957288695</v>
      </c>
      <c r="J254" s="205">
        <f>'[3]800x40km'!D261</f>
        <v>498.21443252687277</v>
      </c>
      <c r="K254" s="194">
        <f>'[3]800x90km'!D260</f>
        <v>507.3858164477464</v>
      </c>
      <c r="L254" s="206">
        <f>'[3]2400x10km'!D260</f>
        <v>510.7317701762435</v>
      </c>
      <c r="M254" s="203">
        <f>'[3]2400x40km'!D261</f>
        <v>510.8051500859627</v>
      </c>
      <c r="N254" s="204">
        <f>'[3]2400x90km'!D260</f>
        <v>514.4752328443907</v>
      </c>
      <c r="O254" s="206">
        <f>'[3]6000x10km'!D260</f>
        <v>529.4757367477828</v>
      </c>
      <c r="P254" s="207">
        <f>'[3]6000x40km'!D261</f>
        <v>527.6041419330096</v>
      </c>
      <c r="Q254" s="208">
        <f>'[3]6000x90km'!D260</f>
        <v>529.7404154121525</v>
      </c>
      <c r="R254" s="170">
        <v>3</v>
      </c>
    </row>
    <row r="255" spans="1:18" ht="15">
      <c r="A255" s="170">
        <f t="shared" si="3"/>
        <v>251</v>
      </c>
      <c r="B255" s="189" t="s">
        <v>282</v>
      </c>
      <c r="C255" s="201">
        <f>'[3]50x10km'!D261</f>
        <v>495.5410074907312</v>
      </c>
      <c r="D255" s="201">
        <f>'[3]50x40km'!D262</f>
        <v>506.2040214356165</v>
      </c>
      <c r="E255" s="202">
        <f>'[3]50x90km'!D261</f>
        <v>524.3624969825341</v>
      </c>
      <c r="F255" s="203">
        <f>'[3]400x10km'!D261</f>
        <v>492.6376822024319</v>
      </c>
      <c r="G255" s="203">
        <f>'[3]400x40km'!D262</f>
        <v>499.6022100311289</v>
      </c>
      <c r="H255" s="204">
        <f>'[3]400x90km'!D261</f>
        <v>512.5109962396582</v>
      </c>
      <c r="I255" s="193">
        <f>+('[3]800x10km'!D261)</f>
        <v>495.30403778881265</v>
      </c>
      <c r="J255" s="205">
        <f>'[3]800x40km'!D262</f>
        <v>499.46840701023643</v>
      </c>
      <c r="K255" s="194">
        <f>'[3]800x90km'!D261</f>
        <v>508.38498950289124</v>
      </c>
      <c r="L255" s="206">
        <f>'[3]2400x10km'!D261</f>
        <v>512.009424726801</v>
      </c>
      <c r="M255" s="203">
        <f>'[3]2400x40km'!D262</f>
        <v>511.97763693268575</v>
      </c>
      <c r="N255" s="204">
        <f>'[3]2400x90km'!D261</f>
        <v>515.4916906508982</v>
      </c>
      <c r="O255" s="206">
        <f>'[3]6000x10km'!D261</f>
        <v>530.6988819312977</v>
      </c>
      <c r="P255" s="207">
        <f>'[3]6000x40km'!D262</f>
        <v>528.7599600963484</v>
      </c>
      <c r="Q255" s="208">
        <f>'[3]6000x90km'!D261</f>
        <v>530.7999521320278</v>
      </c>
      <c r="R255" s="170">
        <v>4</v>
      </c>
    </row>
    <row r="256" spans="1:18" ht="15">
      <c r="A256" s="170">
        <f t="shared" si="3"/>
        <v>252</v>
      </c>
      <c r="B256" s="189" t="s">
        <v>283</v>
      </c>
      <c r="C256" s="201">
        <f>'[3]50x10km'!D262</f>
        <v>514.5351311487304</v>
      </c>
      <c r="D256" s="201">
        <f>'[3]50x40km'!D263</f>
        <v>525.5893789796708</v>
      </c>
      <c r="E256" s="202">
        <f>'[3]50x90km'!D262</f>
        <v>544.4180732064262</v>
      </c>
      <c r="F256" s="203">
        <f>'[3]400x10km'!D262</f>
        <v>509.49467168372</v>
      </c>
      <c r="G256" s="203">
        <f>'[3]400x40km'!D263</f>
        <v>516.8054761091297</v>
      </c>
      <c r="H256" s="204">
        <f>'[3]400x90km'!D262</f>
        <v>530.3165943765366</v>
      </c>
      <c r="I256" s="193">
        <f>+('[3]800x10km'!D262)</f>
        <v>511.41585076649784</v>
      </c>
      <c r="J256" s="205">
        <f>'[3]800x40km'!D263</f>
        <v>515.839607147995</v>
      </c>
      <c r="K256" s="194">
        <f>'[3]800x90km'!D262</f>
        <v>525.2343487050979</v>
      </c>
      <c r="L256" s="206">
        <f>'[3]2400x10km'!D262</f>
        <v>527.0896012909258</v>
      </c>
      <c r="M256" s="203">
        <f>'[3]2400x40km'!D263</f>
        <v>527.1739359779502</v>
      </c>
      <c r="N256" s="204">
        <f>'[3]2400x90km'!D262</f>
        <v>530.9750584821227</v>
      </c>
      <c r="O256" s="206">
        <f>'[3]6000x10km'!D262</f>
        <v>543.4991229280364</v>
      </c>
      <c r="P256" s="207">
        <f>'[3]6000x40km'!D263</f>
        <v>541.6309944732985</v>
      </c>
      <c r="Q256" s="208">
        <f>'[3]6000x90km'!D262</f>
        <v>543.9090521261478</v>
      </c>
      <c r="R256" s="170">
        <v>5</v>
      </c>
    </row>
    <row r="257" spans="1:18" ht="15">
      <c r="A257" s="170">
        <f t="shared" si="3"/>
        <v>253</v>
      </c>
      <c r="B257" s="189" t="s">
        <v>266</v>
      </c>
      <c r="C257" s="201">
        <f>'[3]50x10km'!D263</f>
        <v>518.2094742661475</v>
      </c>
      <c r="D257" s="201">
        <f>'[3]50x40km'!D264</f>
        <v>529.5488021647072</v>
      </c>
      <c r="E257" s="202">
        <f>'[3]50x90km'!D263</f>
        <v>548.8161728389183</v>
      </c>
      <c r="F257" s="203">
        <f>'[3]400x10km'!D263</f>
        <v>513.3006651978103</v>
      </c>
      <c r="G257" s="203">
        <f>'[3]400x40km'!D264</f>
        <v>520.8310260385992</v>
      </c>
      <c r="H257" s="204">
        <f>'[3]400x90km'!D263</f>
        <v>534.6884625528463</v>
      </c>
      <c r="I257" s="193">
        <f>+('[3]800x10km'!D263)</f>
        <v>515.2618305014588</v>
      </c>
      <c r="J257" s="205">
        <f>'[3]800x40km'!D264</f>
        <v>519.8466822319818</v>
      </c>
      <c r="K257" s="194">
        <f>'[3]800x90km'!D263</f>
        <v>529.5061106851628</v>
      </c>
      <c r="L257" s="206">
        <f>'[3]2400x10km'!D263</f>
        <v>531.2703152699336</v>
      </c>
      <c r="M257" s="203">
        <f>'[3]2400x40km'!D264</f>
        <v>531.4257749454002</v>
      </c>
      <c r="N257" s="204">
        <f>'[3]2400x90km'!D263</f>
        <v>535.3675348760233</v>
      </c>
      <c r="O257" s="206">
        <f>'[3]6000x10km'!D263</f>
        <v>548.1883571178384</v>
      </c>
      <c r="P257" s="207">
        <f>'[3]6000x40km'!D264</f>
        <v>546.3411553764043</v>
      </c>
      <c r="Q257" s="208">
        <f>'[3]6000x90km'!D263</f>
        <v>548.6983808897427</v>
      </c>
      <c r="R257" s="170">
        <v>6</v>
      </c>
    </row>
    <row r="258" spans="1:18" ht="15">
      <c r="A258" s="170">
        <f t="shared" si="3"/>
        <v>254</v>
      </c>
      <c r="B258" s="189" t="s">
        <v>267</v>
      </c>
      <c r="C258" s="201">
        <f>'[3]50x10km'!D264</f>
        <v>524.2762694450386</v>
      </c>
      <c r="D258" s="201">
        <f>'[3]50x40km'!D265</f>
        <v>535.3994749423794</v>
      </c>
      <c r="E258" s="202">
        <f>'[3]50x90km'!D264</f>
        <v>554.3775498617485</v>
      </c>
      <c r="F258" s="203">
        <f>'[3]400x10km'!D264</f>
        <v>518.4124242873396</v>
      </c>
      <c r="G258" s="203">
        <f>'[3]400x40km'!D265</f>
        <v>525.7762574831253</v>
      </c>
      <c r="H258" s="204">
        <f>'[3]400x90km'!D264</f>
        <v>539.4123837821702</v>
      </c>
      <c r="I258" s="193">
        <f>+('[3]800x10km'!D264)</f>
        <v>520.1666006073416</v>
      </c>
      <c r="J258" s="205">
        <f>'[3]800x40km'!D265</f>
        <v>524.6169406369017</v>
      </c>
      <c r="K258" s="194">
        <f>'[3]800x90km'!D264</f>
        <v>534.0978866794262</v>
      </c>
      <c r="L258" s="206">
        <f>'[3]2400x10km'!D264</f>
        <v>535.7329714979732</v>
      </c>
      <c r="M258" s="203">
        <f>'[3]2400x40km'!D265</f>
        <v>535.7996587504445</v>
      </c>
      <c r="N258" s="204">
        <f>'[3]2400x90km'!D264</f>
        <v>539.6332700425177</v>
      </c>
      <c r="O258" s="206">
        <f>'[3]6000x10km'!D264</f>
        <v>551.4106176358936</v>
      </c>
      <c r="P258" s="207">
        <f>'[3]6000x40km'!D265</f>
        <v>549.5200024725061</v>
      </c>
      <c r="Q258" s="208">
        <f>'[3]6000x90km'!D264</f>
        <v>551.8387825808431</v>
      </c>
      <c r="R258" s="170">
        <v>7</v>
      </c>
    </row>
    <row r="259" spans="1:18" ht="15">
      <c r="A259" s="170">
        <f t="shared" si="3"/>
        <v>255</v>
      </c>
      <c r="B259" s="189" t="s">
        <v>268</v>
      </c>
      <c r="C259" s="201">
        <f>'[3]50x10km'!D265</f>
        <v>524.7946561400134</v>
      </c>
      <c r="D259" s="201">
        <f>'[3]50x40km'!D266</f>
        <v>535.8903490803859</v>
      </c>
      <c r="E259" s="202">
        <f>'[3]50x90km'!D265</f>
        <v>554.8303552636115</v>
      </c>
      <c r="F259" s="203">
        <f>'[3]400x10km'!D265</f>
        <v>518.8267722476106</v>
      </c>
      <c r="G259" s="203">
        <f>'[3]400x40km'!D266</f>
        <v>526.1697337229633</v>
      </c>
      <c r="H259" s="204">
        <f>'[3]400x90km'!D265</f>
        <v>539.7769516898175</v>
      </c>
      <c r="I259" s="193">
        <f>+('[3]800x10km'!D265)</f>
        <v>520.5127751786242</v>
      </c>
      <c r="J259" s="205">
        <f>'[3]800x40km'!D266</f>
        <v>524.948435899819</v>
      </c>
      <c r="K259" s="194">
        <f>'[3]800x90km'!D265</f>
        <v>534.4089133374731</v>
      </c>
      <c r="L259" s="206">
        <f>'[3]2400x10km'!D265</f>
        <v>535.8496489226749</v>
      </c>
      <c r="M259" s="203">
        <f>'[3]2400x40km'!D266</f>
        <v>535.91239281932</v>
      </c>
      <c r="N259" s="204">
        <f>'[3]2400x90km'!D265</f>
        <v>539.740632351159</v>
      </c>
      <c r="O259" s="206">
        <f>'[3]6000x10km'!D265</f>
        <v>551.2873402417188</v>
      </c>
      <c r="P259" s="207">
        <f>'[3]6000x40km'!D266</f>
        <v>549.3987048459566</v>
      </c>
      <c r="Q259" s="208">
        <f>'[3]6000x90km'!D265</f>
        <v>551.7194680480715</v>
      </c>
      <c r="R259" s="170">
        <v>8</v>
      </c>
    </row>
    <row r="260" spans="1:18" ht="15">
      <c r="A260" s="170">
        <f t="shared" si="3"/>
        <v>256</v>
      </c>
      <c r="B260" s="189" t="s">
        <v>269</v>
      </c>
      <c r="C260" s="201">
        <f>'[3]50x10km'!D266</f>
        <v>525.0384845468589</v>
      </c>
      <c r="D260" s="201">
        <f>'[3]50x40km'!D267</f>
        <v>536.0452648151152</v>
      </c>
      <c r="E260" s="202">
        <f>'[3]50x90km'!D266</f>
        <v>554.8552469570111</v>
      </c>
      <c r="F260" s="203">
        <f>'[3]400x10km'!D266</f>
        <v>519.100068909723</v>
      </c>
      <c r="G260" s="203">
        <f>'[3]400x40km'!D267</f>
        <v>526.365020561297</v>
      </c>
      <c r="H260" s="204">
        <f>'[3]400x90km'!D266</f>
        <v>539.8575958627914</v>
      </c>
      <c r="I260" s="205">
        <f>'[3]800x10km'!D266</f>
        <v>520.8163988157995</v>
      </c>
      <c r="J260" s="205">
        <f>'[3]800x40km'!D267</f>
        <v>525.1891980428337</v>
      </c>
      <c r="K260" s="194">
        <f>'[3]800x90km'!D266</f>
        <v>534.5558457066772</v>
      </c>
      <c r="L260" s="206">
        <f>'[3]2400x10km'!D266</f>
        <v>536.1402465105008</v>
      </c>
      <c r="M260" s="203">
        <f>'[3]2400x40km'!D267</f>
        <v>536.1644996441191</v>
      </c>
      <c r="N260" s="204">
        <f>'[3]2400x90km'!D266</f>
        <v>539.9344013175795</v>
      </c>
      <c r="O260" s="206">
        <f>'[3]6000x10km'!D266</f>
        <v>551.5655337906186</v>
      </c>
      <c r="P260" s="207">
        <f>'[3]6000x40km'!D267</f>
        <v>549.6526432473321</v>
      </c>
      <c r="Q260" s="208">
        <f>'[3]6000x90km'!D266</f>
        <v>551.9371422182796</v>
      </c>
      <c r="R260" s="170">
        <v>9</v>
      </c>
    </row>
    <row r="261" spans="1:18" ht="15">
      <c r="A261" s="170">
        <f t="shared" si="3"/>
        <v>257</v>
      </c>
      <c r="B261" s="189" t="s">
        <v>270</v>
      </c>
      <c r="C261" s="201">
        <f>'[3]50x10km'!D267</f>
        <v>527.686884929589</v>
      </c>
      <c r="D261" s="201">
        <f>'[3]50x40km'!D268</f>
        <v>538.6602199266515</v>
      </c>
      <c r="E261" s="202">
        <f>'[3]50x90km'!D267</f>
        <v>557.4337893099197</v>
      </c>
      <c r="F261" s="203">
        <f>'[3]400x10km'!D267</f>
        <v>522.6484932411769</v>
      </c>
      <c r="G261" s="203">
        <f>'[3]400x40km'!D268</f>
        <v>529.8312703817746</v>
      </c>
      <c r="H261" s="204">
        <f>'[3]400x90km'!D267</f>
        <v>543.2199439287131</v>
      </c>
      <c r="I261" s="205">
        <f>'[3]800x10km'!D267</f>
        <v>524.8711633823792</v>
      </c>
      <c r="J261" s="205">
        <f>'[3]800x40km'!D268</f>
        <v>529.1515383621767</v>
      </c>
      <c r="K261" s="194">
        <f>'[3]800x90km'!D267</f>
        <v>538.399136498795</v>
      </c>
      <c r="L261" s="206">
        <f>'[3]2400x10km'!D267</f>
        <v>541.129157349106</v>
      </c>
      <c r="M261" s="203">
        <f>'[3]2400x40km'!D268</f>
        <v>541.0557092995379</v>
      </c>
      <c r="N261" s="204">
        <f>'[3]2400x90km'!D267</f>
        <v>544.7071234539769</v>
      </c>
      <c r="O261" s="206">
        <f>'[3]6000x10km'!D267</f>
        <v>557.9306563775692</v>
      </c>
      <c r="P261" s="207">
        <f>'[3]6000x40km'!D268</f>
        <v>555.9154530076472</v>
      </c>
      <c r="Q261" s="208">
        <f>'[3]6000x90km'!D267</f>
        <v>558.097411350962</v>
      </c>
      <c r="R261" s="170">
        <v>10</v>
      </c>
    </row>
    <row r="262" spans="1:18" ht="15">
      <c r="A262" s="170">
        <f t="shared" si="3"/>
        <v>258</v>
      </c>
      <c r="B262" s="189" t="s">
        <v>271</v>
      </c>
      <c r="C262" s="201">
        <f>'[3]50x10km'!D268</f>
        <v>529.7616365185904</v>
      </c>
      <c r="D262" s="201">
        <f>'[3]50x40km'!D269</f>
        <v>540.649087513345</v>
      </c>
      <c r="E262" s="202">
        <f>'[3]50x90km'!D268</f>
        <v>559.3060519595325</v>
      </c>
      <c r="F262" s="203">
        <f>'[3]400x10km'!D268</f>
        <v>524.4980283410465</v>
      </c>
      <c r="G262" s="203">
        <f>'[3]400x40km'!D269</f>
        <v>531.6089691429352</v>
      </c>
      <c r="H262" s="204">
        <f>'[3]400x90km'!D268</f>
        <v>544.900335622649</v>
      </c>
      <c r="I262" s="205">
        <f>'[3]800x10km'!D268</f>
        <v>526.5620150240638</v>
      </c>
      <c r="J262" s="205">
        <f>'[3]800x40km'!D269</f>
        <v>530.7879071244994</v>
      </c>
      <c r="K262" s="194">
        <f>'[3]800x90km'!D268</f>
        <v>539.9616625541801</v>
      </c>
      <c r="L262" s="206">
        <f>'[3]2400x10km'!D268</f>
        <v>542.1525972935198</v>
      </c>
      <c r="M262" s="203">
        <f>'[3]2400x40km'!D269</f>
        <v>542.0577791460785</v>
      </c>
      <c r="N262" s="204">
        <f>'[3]2400x90km'!D268</f>
        <v>545.6828048316748</v>
      </c>
      <c r="O262" s="206">
        <f>'[3]6000x10km'!D268</f>
        <v>558.3130088052501</v>
      </c>
      <c r="P262" s="207">
        <f>'[3]6000x40km'!D269</f>
        <v>556.294292146785</v>
      </c>
      <c r="Q262" s="208">
        <f>'[3]6000x90km'!D268</f>
        <v>558.4743202709477</v>
      </c>
      <c r="R262" s="170">
        <v>11</v>
      </c>
    </row>
    <row r="263" spans="1:18" ht="15">
      <c r="A263" s="170">
        <f aca="true" t="shared" si="4" ref="A263:A342">A262+1</f>
        <v>259</v>
      </c>
      <c r="B263" s="189" t="s">
        <v>272</v>
      </c>
      <c r="C263" s="201">
        <f>'[3]50x10km'!D269</f>
        <v>534.4275733505282</v>
      </c>
      <c r="D263" s="201">
        <f>'[3]50x40km'!D270</f>
        <v>545.2690963099901</v>
      </c>
      <c r="E263" s="202">
        <f>'[3]50x90km'!D269</f>
        <v>563.8810877371072</v>
      </c>
      <c r="F263" s="203">
        <f>'[3]400x10km'!D269</f>
        <v>529.1575270278173</v>
      </c>
      <c r="G263" s="203">
        <f>'[3]400x40km'!D270</f>
        <v>536.208747805198</v>
      </c>
      <c r="H263" s="204">
        <f>'[3]400x90km'!D269</f>
        <v>549.4353640166413</v>
      </c>
      <c r="I263" s="205">
        <f>'[3]800x10km'!D269</f>
        <v>531.1759655476147</v>
      </c>
      <c r="J263" s="205">
        <f>'[3]800x40km'!D270</f>
        <v>535.345732073381</v>
      </c>
      <c r="K263" s="194">
        <f>'[3]800x90km'!D269</f>
        <v>544.4584675921449</v>
      </c>
      <c r="L263" s="206">
        <f>'[3]2400x10km'!D269</f>
        <v>546.6259317748529</v>
      </c>
      <c r="M263" s="203">
        <f>'[3]2400x40km'!D270</f>
        <v>546.4821716773865</v>
      </c>
      <c r="N263" s="204">
        <f>'[3]2400x90km'!D269</f>
        <v>550.0615845609913</v>
      </c>
      <c r="O263" s="206">
        <f>'[3]6000x10km'!D269</f>
        <v>562.8166357571664</v>
      </c>
      <c r="P263" s="207">
        <f>'[3]6000x40km'!D270</f>
        <v>560.7537483738134</v>
      </c>
      <c r="Q263" s="208">
        <f>'[3]6000x90km'!D269</f>
        <v>562.9065609505824</v>
      </c>
      <c r="R263" s="170">
        <v>12</v>
      </c>
    </row>
    <row r="264" spans="1:18" ht="15">
      <c r="A264" s="170">
        <f t="shared" si="4"/>
        <v>260</v>
      </c>
      <c r="B264" s="189" t="s">
        <v>273</v>
      </c>
      <c r="C264" s="201">
        <f>'[3]50x10km'!D270</f>
        <v>535.5196133289696</v>
      </c>
      <c r="D264" s="201">
        <f>'[3]50x40km'!D271</f>
        <v>546.365520170351</v>
      </c>
      <c r="E264" s="202">
        <f>'[3]50x90km'!D270</f>
        <v>564.9893190845178</v>
      </c>
      <c r="F264" s="203">
        <f>'[3]400x10km'!D270</f>
        <v>530.6102767803052</v>
      </c>
      <c r="G264" s="203">
        <f>'[3]400x40km'!D271</f>
        <v>537.6435392091629</v>
      </c>
      <c r="H264" s="204">
        <f>'[3]400x90km'!D270</f>
        <v>550.8509512553675</v>
      </c>
      <c r="I264" s="205">
        <f>'[3]800x10km'!D270</f>
        <v>532.8037681212803</v>
      </c>
      <c r="J264" s="205">
        <f>'[3]800x40km'!D271</f>
        <v>536.9492162866901</v>
      </c>
      <c r="K264" s="194">
        <f>'[3]800x90km'!D270</f>
        <v>546.0335670080827</v>
      </c>
      <c r="L264" s="206">
        <f>'[3]2400x10km'!D270</f>
        <v>548.6821766872769</v>
      </c>
      <c r="M264" s="203">
        <f>'[3]2400x40km'!D271</f>
        <v>548.5053770013451</v>
      </c>
      <c r="N264" s="204">
        <f>'[3]2400x90km'!D270</f>
        <v>552.0472904704867</v>
      </c>
      <c r="O264" s="206">
        <f>'[3]6000x10km'!D270</f>
        <v>565.5166054805334</v>
      </c>
      <c r="P264" s="207">
        <f>'[3]6000x40km'!D271</f>
        <v>563.4144697940155</v>
      </c>
      <c r="Q264" s="208">
        <f>'[3]6000x90km'!D270</f>
        <v>565.5304550815237</v>
      </c>
      <c r="R264" s="170">
        <v>1</v>
      </c>
    </row>
    <row r="265" spans="1:18" ht="15">
      <c r="A265" s="170">
        <f t="shared" si="4"/>
        <v>261</v>
      </c>
      <c r="B265" s="189" t="s">
        <v>289</v>
      </c>
      <c r="C265" s="201">
        <f>'[3]50x10km'!D271</f>
        <v>538.0496156226785</v>
      </c>
      <c r="D265" s="201">
        <f>'[3]50x40km'!D272</f>
        <v>548.9140052932089</v>
      </c>
      <c r="E265" s="202">
        <f>'[3]50x90km'!D271</f>
        <v>567.577447362885</v>
      </c>
      <c r="F265" s="203">
        <f>'[3]400x10km'!D271</f>
        <v>532.7949342526907</v>
      </c>
      <c r="G265" s="203">
        <f>'[3]400x40km'!D272</f>
        <v>539.8485690455966</v>
      </c>
      <c r="H265" s="204">
        <f>'[3]400x90km'!D271</f>
        <v>553.0975868337886</v>
      </c>
      <c r="I265" s="205">
        <f>'[3]800x10km'!D271</f>
        <v>534.6963920535619</v>
      </c>
      <c r="J265" s="205">
        <f>'[3]800x40km'!D272</f>
        <v>538.863862659881</v>
      </c>
      <c r="K265" s="194">
        <f>'[3]800x90km'!D271</f>
        <v>547.9915592637605</v>
      </c>
      <c r="L265" s="206">
        <f>'[3]2400x10km'!D271</f>
        <v>549.8299761689209</v>
      </c>
      <c r="M265" s="203">
        <f>'[3]2400x40km'!D272</f>
        <v>549.6788203669207</v>
      </c>
      <c r="N265" s="204">
        <f>'[3]2400x90km'!D271</f>
        <v>553.2689375593641</v>
      </c>
      <c r="O265" s="206">
        <f>'[3]6000x10km'!D271</f>
        <v>565.9984897543754</v>
      </c>
      <c r="P265" s="207">
        <f>'[3]6000x40km'!D272</f>
        <v>563.9218084600724</v>
      </c>
      <c r="Q265" s="208">
        <f>'[3]6000x90km'!D271</f>
        <v>566.0833675667002</v>
      </c>
      <c r="R265" s="170">
        <v>2</v>
      </c>
    </row>
    <row r="266" spans="1:18" ht="15">
      <c r="A266" s="170">
        <f t="shared" si="4"/>
        <v>262</v>
      </c>
      <c r="B266" s="189" t="str">
        <f>+INCTFR!B263</f>
        <v>MARÇO|16</v>
      </c>
      <c r="C266" s="201">
        <f>'[3]50x10km'!D272</f>
        <v>539.8511522460863</v>
      </c>
      <c r="D266" s="201">
        <f>'[3]50x40km'!D273</f>
        <v>550.8029348389307</v>
      </c>
      <c r="E266" s="202">
        <f>'[3]50x90km'!D272</f>
        <v>569.6041557502297</v>
      </c>
      <c r="F266" s="203">
        <f>'[3]400x10km'!D272</f>
        <v>534.5984628303128</v>
      </c>
      <c r="G266" s="203">
        <f>'[3]400x40km'!D273</f>
        <v>541.7181491746394</v>
      </c>
      <c r="H266" s="204">
        <f>'[3]400x90km'!D272</f>
        <v>555.0747591329406</v>
      </c>
      <c r="I266" s="205">
        <f>'[3]800x10km'!D272</f>
        <v>536.41372535424</v>
      </c>
      <c r="J266" s="205">
        <f>'[3]800x40km'!D273</f>
        <v>540.63188928036</v>
      </c>
      <c r="K266" s="194">
        <f>'[3]800x90km'!D272</f>
        <v>549.8455342848068</v>
      </c>
      <c r="L266" s="206">
        <f>'[3]2400x10km'!D272</f>
        <v>551.3741629655252</v>
      </c>
      <c r="M266" s="203">
        <f>'[3]2400x40km'!D273</f>
        <v>551.2508899780448</v>
      </c>
      <c r="N266" s="204">
        <f>'[3]2400x90km'!D272</f>
        <v>554.8954810501581</v>
      </c>
      <c r="O266" s="206">
        <f>'[3]6000x10km'!D272</f>
        <v>567.5507492686835</v>
      </c>
      <c r="P266" s="207">
        <f>'[3]6000x40km'!D273</f>
        <v>565.4863472208629</v>
      </c>
      <c r="Q266" s="208">
        <f>'[3]6000x90km'!D272</f>
        <v>567.6827110046554</v>
      </c>
      <c r="R266" s="170">
        <v>3</v>
      </c>
    </row>
    <row r="267" spans="1:18" ht="15">
      <c r="A267" s="170">
        <f t="shared" si="4"/>
        <v>263</v>
      </c>
      <c r="B267" s="189" t="str">
        <f>+INCTFR!B264</f>
        <v>ABRIL|16</v>
      </c>
      <c r="C267" s="201">
        <f>'[3]50x10km'!D273</f>
        <v>540.7274437466771</v>
      </c>
      <c r="D267" s="201">
        <f>'[3]50x40km'!D274</f>
        <v>551.7124102839311</v>
      </c>
      <c r="E267" s="202">
        <f>'[3]50x90km'!D273</f>
        <v>570.5668867754345</v>
      </c>
      <c r="F267" s="203">
        <f>'[3]400x10km'!D273</f>
        <v>535.5473399977259</v>
      </c>
      <c r="G267" s="203">
        <f>'[3]400x40km'!D274</f>
        <v>542.6879024954118</v>
      </c>
      <c r="H267" s="204">
        <f>'[3]400x90km'!D273</f>
        <v>556.0804770638098</v>
      </c>
      <c r="I267" s="205">
        <f>'[3]800x10km'!D273</f>
        <v>537.3653438273178</v>
      </c>
      <c r="J267" s="205">
        <f>'[3]800x40km'!D274</f>
        <v>541.5974592393313</v>
      </c>
      <c r="K267" s="194">
        <f>'[3]800x90km'!D273</f>
        <v>550.8372681696235</v>
      </c>
      <c r="L267" s="206">
        <f>'[3]2400x10km'!D273</f>
        <v>552.3466674687454</v>
      </c>
      <c r="M267" s="203">
        <f>'[3]2400x40km'!D274</f>
        <v>552.2271974399531</v>
      </c>
      <c r="N267" s="204">
        <f>'[3]2400x90km'!D273</f>
        <v>555.8845214848141</v>
      </c>
      <c r="O267" s="206">
        <f>'[3]6000x10km'!D273</f>
        <v>568.6542734081523</v>
      </c>
      <c r="P267" s="207">
        <f>'[3]6000x40km'!D274</f>
        <v>566.5866675006529</v>
      </c>
      <c r="Q267" s="208">
        <f>'[3]6000x90km'!D273</f>
        <v>568.7886032314249</v>
      </c>
      <c r="R267" s="170">
        <v>4</v>
      </c>
    </row>
    <row r="268" spans="1:18" ht="15">
      <c r="A268" s="170">
        <f t="shared" si="4"/>
        <v>264</v>
      </c>
      <c r="B268" s="189" t="str">
        <f>+INCTFR!B265</f>
        <v>MAIO|16</v>
      </c>
      <c r="C268" s="201">
        <f>'[3]50x10km'!D274</f>
        <v>558.0301566210901</v>
      </c>
      <c r="D268" s="201">
        <f>'[3]50x40km'!D275</f>
        <v>569.3825229580003</v>
      </c>
      <c r="E268" s="202">
        <f>'[3]50x90km'!D274</f>
        <v>588.8637766615454</v>
      </c>
      <c r="F268" s="203">
        <f>'[3]400x10km'!D274</f>
        <v>551.3062891339557</v>
      </c>
      <c r="G268" s="203">
        <f>'[3]400x40km'!D275</f>
        <v>558.7529052877187</v>
      </c>
      <c r="H268" s="204">
        <f>'[3]400x90km'!D274</f>
        <v>572.6822935301625</v>
      </c>
      <c r="I268" s="205">
        <f>'[3]800x10km'!D274</f>
        <v>552.6857322096041</v>
      </c>
      <c r="J268" s="205">
        <f>'[3]800x40km'!D275</f>
        <v>557.136512211035</v>
      </c>
      <c r="K268" s="194">
        <f>'[3]800x90km'!D274</f>
        <v>566.7885184535294</v>
      </c>
      <c r="L268" s="206">
        <f>'[3]2400x10km'!D274</f>
        <v>567.3916560912035</v>
      </c>
      <c r="M268" s="203">
        <f>'[3]2400x40km'!D275</f>
        <v>567.3465826106662</v>
      </c>
      <c r="N268" s="204">
        <f>'[3]2400x90km'!D274</f>
        <v>571.2252965724564</v>
      </c>
      <c r="O268" s="206">
        <f>'[3]6000x10km'!D274</f>
        <v>582.4219246564553</v>
      </c>
      <c r="P268" s="207">
        <f>'[3]6000x40km'!D275</f>
        <v>580.379753027978</v>
      </c>
      <c r="Q268" s="208">
        <f>'[3]6000x90km'!D274</f>
        <v>582.75628082924</v>
      </c>
      <c r="R268" s="170">
        <v>5</v>
      </c>
    </row>
    <row r="269" spans="1:18" ht="15">
      <c r="A269" s="170">
        <f t="shared" si="4"/>
        <v>265</v>
      </c>
      <c r="B269" s="189" t="str">
        <f>+INCTFR!B266</f>
        <v>JUNHO|16</v>
      </c>
      <c r="C269" s="201">
        <f>'[3]50x10km'!D275</f>
        <v>566.2341648945959</v>
      </c>
      <c r="D269" s="201">
        <f>'[3]50x40km'!D276</f>
        <v>578.0473164302055</v>
      </c>
      <c r="E269" s="202">
        <f>'[3]50x90km'!D275</f>
        <v>598.2486900581827</v>
      </c>
      <c r="F269" s="203">
        <f>'[3]400x10km'!D275</f>
        <v>558.9257656040196</v>
      </c>
      <c r="G269" s="203">
        <f>'[3]400x40km'!D276</f>
        <v>566.7541314676562</v>
      </c>
      <c r="H269" s="204">
        <f>'[3]400x90km'!D275</f>
        <v>581.2908552625842</v>
      </c>
      <c r="I269" s="205">
        <f>'[3]800x10km'!D275</f>
        <v>559.882567482404</v>
      </c>
      <c r="J269" s="205">
        <f>'[3]800x40km'!D276</f>
        <v>564.6301271211048</v>
      </c>
      <c r="K269" s="194">
        <f>'[3]800x90km'!D275</f>
        <v>574.7703400721448</v>
      </c>
      <c r="L269" s="206">
        <f>'[3]2400x10km'!D275</f>
        <v>573.9480207658951</v>
      </c>
      <c r="M269" s="203">
        <f>'[3]2400x40km'!D276</f>
        <v>574.0678893869843</v>
      </c>
      <c r="N269" s="204">
        <f>'[3]2400x90km'!D275</f>
        <v>578.2508992691454</v>
      </c>
      <c r="O269" s="206">
        <f>'[3]6000x10km'!D275</f>
        <v>588.409779071431</v>
      </c>
      <c r="P269" s="207">
        <f>'[3]6000x40km'!D276</f>
        <v>586.4602538650138</v>
      </c>
      <c r="Q269" s="208">
        <f>'[3]6000x90km'!D275</f>
        <v>589.0437829538342</v>
      </c>
      <c r="R269" s="170">
        <v>6</v>
      </c>
    </row>
    <row r="270" spans="1:18" ht="15">
      <c r="A270" s="170">
        <f t="shared" si="4"/>
        <v>266</v>
      </c>
      <c r="B270" s="189" t="str">
        <f>+INCTFR!B267</f>
        <v>JULHO|16</v>
      </c>
      <c r="C270" s="201">
        <f>'[3]50x10km'!D276</f>
        <v>575.7126993097551</v>
      </c>
      <c r="D270" s="201">
        <f>'[3]50x40km'!D277</f>
        <v>587.117645821793</v>
      </c>
      <c r="E270" s="202">
        <f>'[3]50x90km'!D276</f>
        <v>606.7629276957589</v>
      </c>
      <c r="F270" s="203">
        <f>'[3]400x10km'!D276</f>
        <v>567.2454729864061</v>
      </c>
      <c r="G270" s="203">
        <f>'[3]400x40km'!D277</f>
        <v>574.7382328921656</v>
      </c>
      <c r="H270" s="204">
        <f>'[3]400x90km'!D276</f>
        <v>588.8186963750485</v>
      </c>
      <c r="I270" s="205">
        <f>'[3]800x10km'!D276</f>
        <v>567.7781290277693</v>
      </c>
      <c r="J270" s="205">
        <f>'[3]800x40km'!D277</f>
        <v>572.2596276906361</v>
      </c>
      <c r="K270" s="194">
        <f>'[3]800x90km'!D276</f>
        <v>582.0373438560339</v>
      </c>
      <c r="L270" s="206">
        <f>'[3]2400x10km'!D276</f>
        <v>580.8549957499135</v>
      </c>
      <c r="M270" s="203">
        <f>'[3]2400x40km'!D277</f>
        <v>580.8099224859357</v>
      </c>
      <c r="N270" s="204">
        <f>'[3]2400x90km'!D276</f>
        <v>584.7823499729853</v>
      </c>
      <c r="O270" s="206">
        <f>'[3]6000x10km'!D276</f>
        <v>593.6920795779909</v>
      </c>
      <c r="P270" s="207">
        <f>'[3]6000x40km'!D277</f>
        <v>591.6526116987932</v>
      </c>
      <c r="Q270" s="208">
        <f>'[3]6000x90km'!D276</f>
        <v>594.1429551623957</v>
      </c>
      <c r="R270" s="170">
        <v>7</v>
      </c>
    </row>
    <row r="271" spans="1:18" ht="15">
      <c r="A271" s="170">
        <f t="shared" si="4"/>
        <v>267</v>
      </c>
      <c r="B271" s="189" t="str">
        <f>+INCTFR!B268</f>
        <v>AGOSTO|16</v>
      </c>
      <c r="C271" s="201">
        <f>'[3]50x10km'!D277</f>
        <v>575.3836768406295</v>
      </c>
      <c r="D271" s="201">
        <f>'[3]50x40km'!D278</f>
        <v>586.8411997041813</v>
      </c>
      <c r="E271" s="202">
        <f>'[3]50x90km'!D277</f>
        <v>606.5624646513205</v>
      </c>
      <c r="F271" s="203">
        <f>'[3]400x10km'!D277</f>
        <v>566.9716973801864</v>
      </c>
      <c r="G271" s="203">
        <f>'[3]400x40km'!D278</f>
        <v>574.5080399448797</v>
      </c>
      <c r="H271" s="204">
        <f>'[3]400x90km'!D277</f>
        <v>588.6519259891498</v>
      </c>
      <c r="I271" s="205">
        <f>'[3]800x10km'!D277</f>
        <v>567.6148533841617</v>
      </c>
      <c r="J271" s="205">
        <f>'[3]800x40km'!D278</f>
        <v>572.1268213284972</v>
      </c>
      <c r="K271" s="194">
        <f>'[3]800x90km'!D277</f>
        <v>581.9499328551523</v>
      </c>
      <c r="L271" s="206">
        <f>'[3]2400x10km'!D277</f>
        <v>581.0298490099422</v>
      </c>
      <c r="M271" s="203">
        <f>'[3]2400x40km'!D278</f>
        <v>580.9944261204289</v>
      </c>
      <c r="N271" s="204">
        <f>'[3]2400x90km'!D277</f>
        <v>584.983204257061</v>
      </c>
      <c r="O271" s="206">
        <f>'[3]6000x10km'!D277</f>
        <v>594.0851193299736</v>
      </c>
      <c r="P271" s="207">
        <f>'[3]6000x40km'!D278</f>
        <v>592.0467231066863</v>
      </c>
      <c r="Q271" s="208">
        <f>'[3]6000x90km'!D277</f>
        <v>594.5426059799224</v>
      </c>
      <c r="R271" s="170">
        <v>8</v>
      </c>
    </row>
    <row r="272" spans="1:18" ht="15">
      <c r="A272" s="170">
        <f t="shared" si="4"/>
        <v>268</v>
      </c>
      <c r="B272" s="189" t="str">
        <f>+INCTFR!B269</f>
        <v>SETEMBRO|16</v>
      </c>
      <c r="C272" s="201">
        <f>'[3]50x10km'!D278</f>
        <v>576.1962509375719</v>
      </c>
      <c r="D272" s="201">
        <f>'[3]50x40km'!D279</f>
        <v>587.6181598426664</v>
      </c>
      <c r="E272" s="202">
        <f>'[3]50x90km'!D278</f>
        <v>607.290838108955</v>
      </c>
      <c r="F272" s="203">
        <f>'[3]400x10km'!D278</f>
        <v>567.7247006649758</v>
      </c>
      <c r="G272" s="203">
        <f>'[3]400x40km'!D279</f>
        <v>575.2298972192749</v>
      </c>
      <c r="H272" s="204">
        <f>'[3]400x90km'!D278</f>
        <v>589.33134106793</v>
      </c>
      <c r="I272" s="205">
        <f>'[3]800x10km'!D278</f>
        <v>568.3130560013182</v>
      </c>
      <c r="J272" s="205">
        <f>'[3]800x40km'!D279</f>
        <v>572.8009763560906</v>
      </c>
      <c r="K272" s="194">
        <f>'[3]800x90km'!D278</f>
        <v>582.5912432244736</v>
      </c>
      <c r="L272" s="206">
        <f>'[3]2400x10km'!D278</f>
        <v>581.5668761441023</v>
      </c>
      <c r="M272" s="203">
        <f>'[3]2400x40km'!D279</f>
        <v>581.5185734953742</v>
      </c>
      <c r="N272" s="204">
        <f>'[3]2400x90km'!D278</f>
        <v>585.4908918416315</v>
      </c>
      <c r="O272" s="206">
        <f>'[3]6000x10km'!D278</f>
        <v>594.4916156418369</v>
      </c>
      <c r="P272" s="207">
        <f>'[3]6000x40km'!D279</f>
        <v>592.4462757043038</v>
      </c>
      <c r="Q272" s="208">
        <f>'[3]6000x90km'!D278</f>
        <v>594.9349518213816</v>
      </c>
      <c r="R272" s="170">
        <v>9</v>
      </c>
    </row>
    <row r="273" spans="1:18" ht="15">
      <c r="A273" s="170">
        <f t="shared" si="4"/>
        <v>269</v>
      </c>
      <c r="B273" s="189" t="str">
        <f>+INCTFR!B270</f>
        <v>OUTUBRO|16</v>
      </c>
      <c r="C273" s="201">
        <f>'[3]50x10km'!D279</f>
        <v>576.2644074910775</v>
      </c>
      <c r="D273" s="201">
        <f>'[3]50x40km'!D280</f>
        <v>587.6725005098417</v>
      </c>
      <c r="E273" s="202">
        <f>'[3]50x90km'!D279</f>
        <v>607.3251226633432</v>
      </c>
      <c r="F273" s="203">
        <f>'[3]400x10km'!D279</f>
        <v>567.830004365857</v>
      </c>
      <c r="G273" s="203">
        <f>'[3]400x40km'!D280</f>
        <v>575.3214289570893</v>
      </c>
      <c r="H273" s="204">
        <f>'[3]400x90km'!D279</f>
        <v>589.402928682536</v>
      </c>
      <c r="I273" s="205">
        <f>'[3]800x10km'!D279</f>
        <v>568.4313877590765</v>
      </c>
      <c r="J273" s="205">
        <f>'[3]800x40km'!D280</f>
        <v>572.9077761866524</v>
      </c>
      <c r="K273" s="194">
        <f>'[3]800x90km'!D279</f>
        <v>582.6811581806024</v>
      </c>
      <c r="L273" s="206">
        <f>'[3]2400x10km'!D279</f>
        <v>581.7333114286221</v>
      </c>
      <c r="M273" s="203">
        <f>'[3]2400x40km'!D280</f>
        <v>581.6763058550348</v>
      </c>
      <c r="N273" s="204">
        <f>'[3]2400x90km'!D279</f>
        <v>585.6361349067206</v>
      </c>
      <c r="O273" s="206">
        <f>'[3]6000x10km'!D279</f>
        <v>594.7344530362637</v>
      </c>
      <c r="P273" s="207">
        <f>'[3]6000x40km'!D280</f>
        <v>592.6817552605215</v>
      </c>
      <c r="Q273" s="208">
        <f>'[3]6000x90km'!D279</f>
        <v>595.1609696299736</v>
      </c>
      <c r="R273" s="170">
        <v>10</v>
      </c>
    </row>
    <row r="274" spans="1:18" ht="15">
      <c r="A274" s="170">
        <f t="shared" si="4"/>
        <v>270</v>
      </c>
      <c r="B274" s="189" t="str">
        <f>+INCTFR!B271</f>
        <v>NOVEMBRO|16</v>
      </c>
      <c r="C274" s="201">
        <f>'[3]50x10km'!D280</f>
        <v>576.5632613756846</v>
      </c>
      <c r="D274" s="201">
        <f>'[3]50x40km'!D281</f>
        <v>587.9692763931201</v>
      </c>
      <c r="E274" s="202">
        <f>'[3]50x90km'!D280</f>
        <v>607.6202926463518</v>
      </c>
      <c r="F274" s="203">
        <f>'[3]400x10km'!D280</f>
        <v>567.9953158339632</v>
      </c>
      <c r="G274" s="203">
        <f>'[3]400x40km'!D281</f>
        <v>575.4898381001506</v>
      </c>
      <c r="H274" s="204">
        <f>'[3]400x90km'!D280</f>
        <v>589.5768011463545</v>
      </c>
      <c r="I274" s="205">
        <f>'[3]800x10km'!D280</f>
        <v>568.5062179493998</v>
      </c>
      <c r="J274" s="205">
        <f>'[3]800x40km'!D281</f>
        <v>572.9881412174678</v>
      </c>
      <c r="K274" s="194">
        <f>'[3]800x90km'!D280</f>
        <v>582.7703169218386</v>
      </c>
      <c r="L274" s="206">
        <f>'[3]2400x10km'!D280</f>
        <v>581.6278081557706</v>
      </c>
      <c r="M274" s="203">
        <f>'[3]2400x40km'!D281</f>
        <v>581.5787308205265</v>
      </c>
      <c r="N274" s="204">
        <f>'[3]2400x90km'!D280</f>
        <v>585.5502584403591</v>
      </c>
      <c r="O274" s="206">
        <f>'[3]6000x10km'!D280</f>
        <v>594.4237359874661</v>
      </c>
      <c r="P274" s="207">
        <f>'[3]6000x40km'!D281</f>
        <v>592.3802876549339</v>
      </c>
      <c r="Q274" s="208">
        <f>'[3]6000x90km'!D280</f>
        <v>594.8713433334033</v>
      </c>
      <c r="R274" s="170">
        <v>11</v>
      </c>
    </row>
    <row r="275" spans="1:18" ht="15">
      <c r="A275" s="170">
        <f t="shared" si="4"/>
        <v>271</v>
      </c>
      <c r="B275" s="189" t="str">
        <f>+INCTFR!B272</f>
        <v>DEZEMBRO|16</v>
      </c>
      <c r="C275" s="201">
        <f>'[3]50x10km'!D281</f>
        <v>577.1969310331656</v>
      </c>
      <c r="D275" s="201">
        <f>'[3]50x40km'!D282</f>
        <v>588.7927246856044</v>
      </c>
      <c r="E275" s="202">
        <f>'[3]50x90km'!D281</f>
        <v>608.7269104683324</v>
      </c>
      <c r="F275" s="203">
        <f>'[3]400x10km'!D281</f>
        <v>569.1487467626166</v>
      </c>
      <c r="G275" s="203">
        <f>'[3]400x40km'!D282</f>
        <v>576.777495913334</v>
      </c>
      <c r="H275" s="204">
        <f>'[3]400x90km'!D281</f>
        <v>591.0701143666697</v>
      </c>
      <c r="I275" s="205">
        <f>'[3]800x10km'!D281</f>
        <v>569.9558592063814</v>
      </c>
      <c r="J275" s="205">
        <f>'[3]800x40km'!D282</f>
        <v>574.5285462631031</v>
      </c>
      <c r="K275" s="194">
        <f>'[3]800x90km'!D281</f>
        <v>584.456092747782</v>
      </c>
      <c r="L275" s="206">
        <f>'[3]2400x10km'!D281</f>
        <v>583.7925345708464</v>
      </c>
      <c r="M275" s="203">
        <f>'[3]2400x40km'!D282</f>
        <v>583.7721232027171</v>
      </c>
      <c r="N275" s="204">
        <f>'[3]2400x90km'!D281</f>
        <v>587.8036721697862</v>
      </c>
      <c r="O275" s="206">
        <f>'[3]6000x10km'!D281</f>
        <v>597.5215620879754</v>
      </c>
      <c r="P275" s="207">
        <f>'[3]6000x40km'!D282</f>
        <v>595.4706738490302</v>
      </c>
      <c r="Q275" s="208">
        <f>'[3]6000x90km'!D281</f>
        <v>597.9798677105314</v>
      </c>
      <c r="R275" s="170">
        <v>12</v>
      </c>
    </row>
    <row r="276" spans="1:18" ht="15">
      <c r="A276" s="170">
        <f t="shared" si="4"/>
        <v>272</v>
      </c>
      <c r="B276" s="189" t="str">
        <f>+INCTFR!B273</f>
        <v>JANEIRO|17</v>
      </c>
      <c r="C276" s="201">
        <f>'[3]50x10km'!D282</f>
        <v>579.3417966439168</v>
      </c>
      <c r="D276" s="201">
        <f>'[3]50x40km'!D283</f>
        <v>590.9775489292898</v>
      </c>
      <c r="E276" s="202">
        <f>'[3]50x90km'!D282</f>
        <v>610.9811889806501</v>
      </c>
      <c r="F276" s="203">
        <f>'[3]400x10km'!D282</f>
        <v>571.6684211511587</v>
      </c>
      <c r="G276" s="203">
        <f>'[3]400x40km'!D283</f>
        <v>579.304043883753</v>
      </c>
      <c r="H276" s="204">
        <f>'[3]400x90km'!D282</f>
        <v>593.619918291904</v>
      </c>
      <c r="I276" s="205">
        <f>'[3]800x10km'!D282</f>
        <v>572.6901883975986</v>
      </c>
      <c r="J276" s="205">
        <f>'[3]800x40km'!D283</f>
        <v>577.253891417629</v>
      </c>
      <c r="K276" s="194">
        <f>'[3]800x90km'!D282</f>
        <v>587.1821277922173</v>
      </c>
      <c r="L276" s="206">
        <f>'[3]2400x10km'!D282</f>
        <v>586.9111944320982</v>
      </c>
      <c r="M276" s="203">
        <f>'[3]2400x40km'!D283</f>
        <v>586.8635047889293</v>
      </c>
      <c r="N276" s="204">
        <f>'[3]2400x90km'!D282</f>
        <v>590.8739842072016</v>
      </c>
      <c r="O276" s="206">
        <f>'[3]6000x10km'!D282</f>
        <v>601.2263053323928</v>
      </c>
      <c r="P276" s="207">
        <f>'[3]6000x40km'!D283</f>
        <v>599.1376315504942</v>
      </c>
      <c r="Q276" s="208">
        <f>'[3]6000x90km'!D282</f>
        <v>601.6221078925436</v>
      </c>
      <c r="R276" s="170">
        <v>1</v>
      </c>
    </row>
    <row r="277" spans="1:18" ht="15">
      <c r="A277" s="170">
        <f t="shared" si="4"/>
        <v>273</v>
      </c>
      <c r="B277" s="189" t="str">
        <f>+INCTFR!B274</f>
        <v>FEVEREIRO|17</v>
      </c>
      <c r="C277" s="201">
        <f>'[3]50x10km'!D283</f>
        <v>580.2564896739564</v>
      </c>
      <c r="D277" s="201">
        <f>'[3]50x40km'!D284</f>
        <v>591.88590201495</v>
      </c>
      <c r="E277" s="202">
        <f>'[3]50x90km'!D283</f>
        <v>611.8846566454918</v>
      </c>
      <c r="F277" s="203">
        <f>'[3]400x10km'!D283</f>
        <v>572.3291535323204</v>
      </c>
      <c r="G277" s="203">
        <f>'[3]400x40km'!D284</f>
        <v>579.9670794688183</v>
      </c>
      <c r="H277" s="204">
        <f>'[3]400x90km'!D283</f>
        <v>594.2897972390103</v>
      </c>
      <c r="I277" s="205">
        <f>'[3]800x10km'!D283</f>
        <v>573.166098614228</v>
      </c>
      <c r="J277" s="205">
        <f>'[3]800x40km'!D284</f>
        <v>577.737184606716</v>
      </c>
      <c r="K277" s="194">
        <f>'[3]800x90km'!D283</f>
        <v>587.6791216279107</v>
      </c>
      <c r="L277" s="206">
        <f>'[3]2400x10km'!D283</f>
        <v>586.9904843614476</v>
      </c>
      <c r="M277" s="203">
        <f>'[3]2400x40km'!D284</f>
        <v>586.9560703215999</v>
      </c>
      <c r="N277" s="204">
        <f>'[3]2400x90km'!D283</f>
        <v>590.9879202352508</v>
      </c>
      <c r="O277" s="206">
        <f>'[3]6000x10km'!D283</f>
        <v>600.8917458082857</v>
      </c>
      <c r="P277" s="207">
        <f>'[3]6000x40km'!D284</f>
        <v>598.8191764505241</v>
      </c>
      <c r="Q277" s="208">
        <f>'[3]6000x90km'!D283</f>
        <v>601.3262751925513</v>
      </c>
      <c r="R277" s="170">
        <v>2</v>
      </c>
    </row>
    <row r="278" spans="1:18" ht="15">
      <c r="A278" s="170">
        <f t="shared" si="4"/>
        <v>274</v>
      </c>
      <c r="B278" s="189" t="str">
        <f>+INCTFR!B275</f>
        <v>MARÇO|17</v>
      </c>
      <c r="C278" s="201">
        <f>'[3]50x10km'!D284</f>
        <v>580.1053630699728</v>
      </c>
      <c r="D278" s="201">
        <f>'[3]50x40km'!D285</f>
        <v>591.7727426940044</v>
      </c>
      <c r="E278" s="202">
        <f>'[3]50x90km'!D284</f>
        <v>611.8267901189581</v>
      </c>
      <c r="F278" s="203">
        <f>'[3]400x10km'!D284</f>
        <v>571.6607211212272</v>
      </c>
      <c r="G278" s="203">
        <f>'[3]400x40km'!D285</f>
        <v>579.3556336364954</v>
      </c>
      <c r="H278" s="204">
        <f>'[3]400x90km'!D284</f>
        <v>593.759674210261</v>
      </c>
      <c r="I278" s="205">
        <f>'[3]800x10km'!D284</f>
        <v>572.1616105888204</v>
      </c>
      <c r="J278" s="205">
        <f>'[3]800x40km'!D285</f>
        <v>576.7919099394252</v>
      </c>
      <c r="K278" s="194">
        <f>'[3]800x90km'!D284</f>
        <v>586.8184666825055</v>
      </c>
      <c r="L278" s="206">
        <f>'[3]2400x10km'!D284</f>
        <v>585.2800524924658</v>
      </c>
      <c r="M278" s="203">
        <f>'[3]2400x40km'!D285</f>
        <v>585.3045298050223</v>
      </c>
      <c r="N278" s="204">
        <f>'[3]2400x90km'!D284</f>
        <v>589.4168265280279</v>
      </c>
      <c r="O278" s="206">
        <f>'[3]6000x10km'!D284</f>
        <v>598.3293833600904</v>
      </c>
      <c r="P278" s="207">
        <f>'[3]6000x40km'!D285</f>
        <v>596.3150049873277</v>
      </c>
      <c r="Q278" s="208">
        <f>'[3]6000x90km'!D284</f>
        <v>598.890699510576</v>
      </c>
      <c r="R278" s="170">
        <v>3</v>
      </c>
    </row>
    <row r="279" spans="1:18" ht="15">
      <c r="A279" s="170">
        <f t="shared" si="4"/>
        <v>275</v>
      </c>
      <c r="B279" s="189" t="str">
        <f>+INCTFR!B276</f>
        <v>ABRIL|17</v>
      </c>
      <c r="C279" s="201">
        <f>'[3]50x10km'!D285</f>
        <v>578.8893627124913</v>
      </c>
      <c r="D279" s="201">
        <f>'[3]50x40km'!D286</f>
        <v>590.6031312839459</v>
      </c>
      <c r="E279" s="202">
        <f>'[3]50x90km'!D285</f>
        <v>610.7196950178927</v>
      </c>
      <c r="F279" s="203">
        <f>'[3]400x10km'!D285</f>
        <v>570.3462668019907</v>
      </c>
      <c r="G279" s="203">
        <f>'[3]400x40km'!D286</f>
        <v>578.0906417813092</v>
      </c>
      <c r="H279" s="204">
        <f>'[3]400x90km'!D285</f>
        <v>592.5614706695924</v>
      </c>
      <c r="I279" s="205">
        <f>'[3]800x10km'!D285</f>
        <v>570.8392560888989</v>
      </c>
      <c r="J279" s="205">
        <f>'[3]800x40km'!D286</f>
        <v>575.5117094359292</v>
      </c>
      <c r="K279" s="194">
        <f>'[3]800x90km'!D285</f>
        <v>585.5953250772951</v>
      </c>
      <c r="L279" s="206">
        <f>'[3]2400x10km'!D285</f>
        <v>583.990547781886</v>
      </c>
      <c r="M279" s="203">
        <f>'[3]2400x40km'!D286</f>
        <v>584.0448404093494</v>
      </c>
      <c r="N279" s="204">
        <f>'[3]2400x90km'!D285</f>
        <v>588.1949172795664</v>
      </c>
      <c r="O279" s="206">
        <f>'[3]6000x10km'!D285</f>
        <v>596.9247449426307</v>
      </c>
      <c r="P279" s="207">
        <f>'[3]6000x40km'!D286</f>
        <v>594.9348462816527</v>
      </c>
      <c r="Q279" s="208">
        <f>'[3]6000x90km'!D285</f>
        <v>597.5362241436734</v>
      </c>
      <c r="R279" s="170">
        <v>4</v>
      </c>
    </row>
    <row r="280" spans="1:18" ht="15">
      <c r="A280" s="170">
        <f t="shared" si="4"/>
        <v>276</v>
      </c>
      <c r="B280" s="189" t="str">
        <f>+INCTFR!B277</f>
        <v>MAIO|17</v>
      </c>
      <c r="C280" s="201">
        <f>'[3]50x10km'!D286</f>
        <v>587.5368292069344</v>
      </c>
      <c r="D280" s="201">
        <f>'[3]50x40km'!D287</f>
        <v>600.0627142476246</v>
      </c>
      <c r="E280" s="202">
        <f>'[3]50x90km'!D286</f>
        <v>621.4200544173754</v>
      </c>
      <c r="F280" s="203">
        <f>'[3]400x10km'!D286</f>
        <v>578.0824347384959</v>
      </c>
      <c r="G280" s="203">
        <f>'[3]400x40km'!D287</f>
        <v>586.5202551056193</v>
      </c>
      <c r="H280" s="204">
        <f>'[3]400x90km'!D286</f>
        <v>602.0627356806467</v>
      </c>
      <c r="I280" s="205">
        <f>'[3]800x10km'!D286</f>
        <v>578.3302117987323</v>
      </c>
      <c r="J280" s="205">
        <f>'[3]800x40km'!D287</f>
        <v>583.5361405888668</v>
      </c>
      <c r="K280" s="194">
        <f>'[3]800x90km'!D286</f>
        <v>594.4687967685917</v>
      </c>
      <c r="L280" s="206">
        <f>'[3]2400x10km'!D286</f>
        <v>591.708383920332</v>
      </c>
      <c r="M280" s="203">
        <f>'[3]2400x40km'!D287</f>
        <v>592.0441821026099</v>
      </c>
      <c r="N280" s="204">
        <f>'[3]2400x90km'!D286</f>
        <v>596.6894323931913</v>
      </c>
      <c r="O280" s="206">
        <f>'[3]6000x10km'!D286</f>
        <v>604.1968469021598</v>
      </c>
      <c r="P280" s="207">
        <f>'[3]6000x40km'!D287</f>
        <v>602.3651827538082</v>
      </c>
      <c r="Q280" s="208">
        <f>'[3]6000x90km'!D286</f>
        <v>605.2914051374597</v>
      </c>
      <c r="R280" s="170">
        <v>5</v>
      </c>
    </row>
    <row r="281" spans="1:18" ht="15">
      <c r="A281" s="170">
        <f t="shared" si="4"/>
        <v>277</v>
      </c>
      <c r="B281" s="189" t="str">
        <f>+INCTFR!B278</f>
        <v>JUNHO|17</v>
      </c>
      <c r="C281" s="201">
        <f>'[3]50x10km'!D287</f>
        <v>586.8018626275158</v>
      </c>
      <c r="D281" s="201">
        <f>'[3]50x40km'!D288</f>
        <v>599.4951189933316</v>
      </c>
      <c r="E281" s="202">
        <f>'[3]50x90km'!D287</f>
        <v>621.0958705408209</v>
      </c>
      <c r="F281" s="203">
        <f>'[3]400x10km'!D287</f>
        <v>576.8908507088105</v>
      </c>
      <c r="G281" s="203">
        <f>'[3]400x40km'!D288</f>
        <v>585.4954089807266</v>
      </c>
      <c r="H281" s="204">
        <f>'[3]400x90km'!D287</f>
        <v>601.2797850838712</v>
      </c>
      <c r="I281" s="205">
        <f>'[3]800x10km'!D287</f>
        <v>576.9124618926693</v>
      </c>
      <c r="J281" s="205">
        <f>'[3]800x40km'!D288</f>
        <v>582.2604615703741</v>
      </c>
      <c r="K281" s="194">
        <f>'[3]800x90km'!D287</f>
        <v>593.4013457761632</v>
      </c>
      <c r="L281" s="206">
        <f>'[3]2400x10km'!D287</f>
        <v>589.940957874111</v>
      </c>
      <c r="M281" s="203">
        <f>'[3]2400x40km'!D288</f>
        <v>590.3771637949546</v>
      </c>
      <c r="N281" s="204">
        <f>'[3]2400x90km'!D287</f>
        <v>595.1675695114484</v>
      </c>
      <c r="O281" s="206">
        <f>'[3]6000x10km'!D287</f>
        <v>601.8150925493163</v>
      </c>
      <c r="P281" s="207">
        <f>'[3]6000x40km'!D288</f>
        <v>600.0625639712973</v>
      </c>
      <c r="Q281" s="208">
        <f>'[3]6000x90km'!D287</f>
        <v>603.0927844179471</v>
      </c>
      <c r="R281" s="170">
        <v>6</v>
      </c>
    </row>
    <row r="282" spans="1:18" ht="15">
      <c r="A282" s="170">
        <f t="shared" si="4"/>
        <v>278</v>
      </c>
      <c r="B282" s="189" t="str">
        <f>+INCTFR!B279</f>
        <v>JULHO|17</v>
      </c>
      <c r="C282" s="201">
        <f>'[3]50x10km'!D288</f>
        <v>589.7047368806838</v>
      </c>
      <c r="D282" s="201">
        <f>'[3]50x40km'!D289</f>
        <v>602.5023398972335</v>
      </c>
      <c r="E282" s="202">
        <f>'[3]50x90km'!D288</f>
        <v>624.2712735926094</v>
      </c>
      <c r="F282" s="203">
        <f>'[3]400x10km'!D288</f>
        <v>581.9128282091797</v>
      </c>
      <c r="G282" s="203">
        <f>'[3]400x40km'!D289</f>
        <v>590.4944661788961</v>
      </c>
      <c r="H282" s="204">
        <f>'[3]400x90km'!D288</f>
        <v>606.2707138142247</v>
      </c>
      <c r="I282" s="205">
        <f>'[3]800x10km'!D288</f>
        <v>582.988108582432</v>
      </c>
      <c r="J282" s="205">
        <f>'[3]800x40km'!D289</f>
        <v>588.2652907818407</v>
      </c>
      <c r="K282" s="194">
        <f>'[3]800x90km'!D288</f>
        <v>599.3305124148199</v>
      </c>
      <c r="L282" s="206">
        <f>'[3]2400x10km'!D288</f>
        <v>599.0679248936374</v>
      </c>
      <c r="M282" s="203">
        <f>'[3]2400x40km'!D289</f>
        <v>599.3530294546944</v>
      </c>
      <c r="N282" s="204">
        <f>'[3]2400x90km'!D288</f>
        <v>603.9700097860137</v>
      </c>
      <c r="O282" s="206">
        <f>'[3]6000x10km'!D288</f>
        <v>615.1071700889823</v>
      </c>
      <c r="P282" s="207">
        <f>'[3]6000x40km'!D289</f>
        <v>613.1517963123929</v>
      </c>
      <c r="Q282" s="208">
        <f>'[3]6000x90km'!D288</f>
        <v>615.9852531725983</v>
      </c>
      <c r="R282" s="170">
        <v>7</v>
      </c>
    </row>
    <row r="283" spans="1:18" ht="15">
      <c r="A283" s="170">
        <f t="shared" si="4"/>
        <v>279</v>
      </c>
      <c r="B283" s="189" t="str">
        <f>+INCTFR!B280</f>
        <v>AGOSTO|17</v>
      </c>
      <c r="C283" s="201">
        <f>'[3]50x10km'!D289</f>
        <v>589.3578715418264</v>
      </c>
      <c r="D283" s="201">
        <f>'[3]50x40km'!D290</f>
        <v>602.3564450689943</v>
      </c>
      <c r="E283" s="202">
        <f>'[3]50x90km'!D289</f>
        <v>624.4202722834524</v>
      </c>
      <c r="F283" s="203">
        <f>'[3]400x10km'!D289</f>
        <v>582.3861934405721</v>
      </c>
      <c r="G283" s="203">
        <f>'[3]400x40km'!D290</f>
        <v>591.1020116379295</v>
      </c>
      <c r="H283" s="204">
        <f>'[3]400x90km'!D289</f>
        <v>607.0803284263369</v>
      </c>
      <c r="I283" s="205">
        <f>'[3]800x10km'!D289</f>
        <v>583.9779883834711</v>
      </c>
      <c r="J283" s="205">
        <f>'[3]800x40km'!D290</f>
        <v>589.3389876196894</v>
      </c>
      <c r="K283" s="194">
        <f>'[3]800x90km'!D289</f>
        <v>600.5366261636054</v>
      </c>
      <c r="L283" s="206">
        <f>'[3]2400x10km'!D289</f>
        <v>601.3018678494115</v>
      </c>
      <c r="M283" s="203">
        <f>'[3]2400x40km'!D290</f>
        <v>601.5989369496626</v>
      </c>
      <c r="N283" s="204">
        <f>'[3]2400x90km'!D289</f>
        <v>606.2502295066572</v>
      </c>
      <c r="O283" s="206">
        <f>'[3]6000x10km'!D289</f>
        <v>618.8193352316042</v>
      </c>
      <c r="P283" s="207">
        <f>'[3]6000x40km'!D290</f>
        <v>616.8352652227325</v>
      </c>
      <c r="Q283" s="208">
        <f>'[3]6000x90km'!D289</f>
        <v>619.6586788410087</v>
      </c>
      <c r="R283" s="170">
        <v>8</v>
      </c>
    </row>
    <row r="284" spans="1:18" ht="15">
      <c r="A284" s="170">
        <f t="shared" si="4"/>
        <v>280</v>
      </c>
      <c r="B284" s="189" t="str">
        <f>+INCTFR!B281</f>
        <v>SETEMBRO|17</v>
      </c>
      <c r="C284" s="201">
        <f>'[3]50x10km'!D290</f>
        <v>590.1757456521161</v>
      </c>
      <c r="D284" s="201">
        <f>'[3]50x40km'!D291</f>
        <v>603.2456563597924</v>
      </c>
      <c r="E284" s="202">
        <f>'[3]50x90km'!D290</f>
        <v>625.4187595324347</v>
      </c>
      <c r="F284" s="203">
        <f>'[3]400x10km'!D290</f>
        <v>583.9100046339141</v>
      </c>
      <c r="G284" s="203">
        <f>'[3]400x40km'!D291</f>
        <v>592.6499347526704</v>
      </c>
      <c r="H284" s="204">
        <f>'[3]400x90km'!D290</f>
        <v>608.6720032065732</v>
      </c>
      <c r="I284" s="205">
        <f>'[3]800x10km'!D290</f>
        <v>585.933309897697</v>
      </c>
      <c r="J284" s="205">
        <f>'[3]800x40km'!D291</f>
        <v>591.2927919097109</v>
      </c>
      <c r="K284" s="194">
        <f>'[3]800x90km'!D290</f>
        <v>602.4983727905371</v>
      </c>
      <c r="L284" s="206">
        <f>'[3]2400x10km'!D290</f>
        <v>604.2068924537595</v>
      </c>
      <c r="M284" s="203">
        <f>'[3]2400x40km'!D291</f>
        <v>604.4689344507624</v>
      </c>
      <c r="N284" s="204">
        <f>'[3]2400x90km'!D290</f>
        <v>609.085518837011</v>
      </c>
      <c r="O284" s="206">
        <f>'[3]6000x10km'!D290</f>
        <v>622.9276246516849</v>
      </c>
      <c r="P284" s="207">
        <f>'[3]6000x40km'!D291</f>
        <v>620.889435496492</v>
      </c>
      <c r="Q284" s="208">
        <f>'[3]6000x90km'!D290</f>
        <v>623.6658111116958</v>
      </c>
      <c r="R284" s="170">
        <v>9</v>
      </c>
    </row>
    <row r="285" spans="1:18" ht="15">
      <c r="A285" s="170">
        <f t="shared" si="4"/>
        <v>281</v>
      </c>
      <c r="B285" s="189" t="str">
        <f>+INCTFR!B282</f>
        <v>OUTUBRO|17</v>
      </c>
      <c r="C285" s="201">
        <f>'[3]50x10km'!D291</f>
        <v>591.7066841692822</v>
      </c>
      <c r="D285" s="201">
        <f>'[3]50x40km'!D292</f>
        <v>604.7453530930525</v>
      </c>
      <c r="E285" s="202">
        <f>'[3]50x90km'!D291</f>
        <v>626.8798332905488</v>
      </c>
      <c r="F285" s="203">
        <f>'[3]400x10km'!D291</f>
        <v>585.5814235633499</v>
      </c>
      <c r="G285" s="203">
        <f>'[3]400x40km'!D292</f>
        <v>594.2813896599547</v>
      </c>
      <c r="H285" s="204">
        <f>'[3]400x90km'!D291</f>
        <v>610.2526467042683</v>
      </c>
      <c r="I285" s="205">
        <f>'[3]800x10km'!D291</f>
        <v>587.6660887064395</v>
      </c>
      <c r="J285" s="205">
        <f>'[3]800x40km'!D292</f>
        <v>592.9879196266799</v>
      </c>
      <c r="K285" s="194">
        <f>'[3]800x90km'!D291</f>
        <v>604.1454273228711</v>
      </c>
      <c r="L285" s="206">
        <f>'[3]2400x10km'!D291</f>
        <v>605.9920060930991</v>
      </c>
      <c r="M285" s="203">
        <f>'[3]2400x40km'!D292</f>
        <v>606.2228846363549</v>
      </c>
      <c r="N285" s="204">
        <f>'[3]2400x90km'!D291</f>
        <v>610.803024490885</v>
      </c>
      <c r="O285" s="206">
        <f>'[3]6000x10km'!D291</f>
        <v>624.8911000783049</v>
      </c>
      <c r="P285" s="207">
        <f>'[3]6000x40km'!D292</f>
        <v>622.8248518936895</v>
      </c>
      <c r="Q285" s="208">
        <f>'[3]6000x90km'!D291</f>
        <v>625.5752221469538</v>
      </c>
      <c r="R285" s="170">
        <v>10</v>
      </c>
    </row>
    <row r="286" spans="1:18" ht="15">
      <c r="A286" s="170">
        <f t="shared" si="4"/>
        <v>282</v>
      </c>
      <c r="B286" s="189" t="str">
        <f>+INCTFR!B283</f>
        <v>NOVEMBRO|17</v>
      </c>
      <c r="C286" s="201">
        <f>'[3]50x10km'!D292</f>
        <v>592.1929532122301</v>
      </c>
      <c r="D286" s="201">
        <f>'[3]50x40km'!D293</f>
        <v>605.276175385646</v>
      </c>
      <c r="E286" s="202">
        <f>'[3]50x90km'!D292</f>
        <v>627.47878339066</v>
      </c>
      <c r="F286" s="203">
        <f>'[3]400x10km'!D292</f>
        <v>586.6981184979744</v>
      </c>
      <c r="G286" s="203">
        <f>'[3]400x40km'!D293</f>
        <v>595.4044427971319</v>
      </c>
      <c r="H286" s="204">
        <f>'[3]400x90km'!D292</f>
        <v>611.3909337958169</v>
      </c>
      <c r="I286" s="205">
        <f>'[3]800x10km'!D292</f>
        <v>589.1947611545464</v>
      </c>
      <c r="J286" s="205">
        <f>'[3]800x40km'!D293</f>
        <v>594.5029184488636</v>
      </c>
      <c r="K286" s="194">
        <f>'[3]800x90km'!D292</f>
        <v>605.6476801185776</v>
      </c>
      <c r="L286" s="206">
        <f>'[3]2400x10km'!D292</f>
        <v>608.4444470735672</v>
      </c>
      <c r="M286" s="203">
        <f>'[3]2400x40km'!D293</f>
        <v>608.635518506038</v>
      </c>
      <c r="N286" s="204">
        <f>'[3]2400x90km'!D292</f>
        <v>613.1703039961842</v>
      </c>
      <c r="O286" s="206">
        <f>'[3]6000x10km'!D292</f>
        <v>628.4439552081068</v>
      </c>
      <c r="P286" s="207">
        <f>'[3]6000x40km'!D293</f>
        <v>626.3240610134519</v>
      </c>
      <c r="Q286" s="208">
        <f>'[3]6000x90km'!D292</f>
        <v>629.0227581875943</v>
      </c>
      <c r="R286" s="170">
        <v>11</v>
      </c>
    </row>
    <row r="287" spans="1:18" ht="15">
      <c r="A287" s="170">
        <f t="shared" si="4"/>
        <v>283</v>
      </c>
      <c r="B287" s="189" t="str">
        <f>+INCTFR!B284</f>
        <v>DEZEMBRO|17</v>
      </c>
      <c r="C287" s="201">
        <f>'[3]50x10km'!D293</f>
        <v>593.9439652507616</v>
      </c>
      <c r="D287" s="201">
        <f>'[3]50x40km'!D294</f>
        <v>606.9014984268331</v>
      </c>
      <c r="E287" s="202">
        <f>'[3]50x90km'!D293</f>
        <v>628.9271755178015</v>
      </c>
      <c r="F287" s="203">
        <f>'[3]400x10km'!D293</f>
        <v>588.6374251137734</v>
      </c>
      <c r="G287" s="203">
        <f>'[3]400x40km'!D294</f>
        <v>597.2203273090574</v>
      </c>
      <c r="H287" s="204">
        <f>'[3]400x90km'!D293</f>
        <v>613.0332308350029</v>
      </c>
      <c r="I287" s="205">
        <f>'[3]800x10km'!D293</f>
        <v>591.2189142700573</v>
      </c>
      <c r="J287" s="205">
        <f>'[3]800x40km'!D294</f>
        <v>596.4225747000035</v>
      </c>
      <c r="K287" s="194">
        <f>'[3]800x90km'!D293</f>
        <v>607.4193212870566</v>
      </c>
      <c r="L287" s="206">
        <f>'[3]2400x10km'!D293</f>
        <v>610.5699411583485</v>
      </c>
      <c r="M287" s="203">
        <f>'[3]2400x40km'!D294</f>
        <v>610.6873311981935</v>
      </c>
      <c r="N287" s="204">
        <f>'[3]2400x90km'!D293</f>
        <v>615.1213654651549</v>
      </c>
      <c r="O287" s="206">
        <f>'[3]6000x10km'!D293</f>
        <v>630.8271254703303</v>
      </c>
      <c r="P287" s="207">
        <f>'[3]6000x40km'!D294</f>
        <v>628.6504783318728</v>
      </c>
      <c r="Q287" s="208">
        <f>'[3]6000x90km'!D293</f>
        <v>631.2811493974408</v>
      </c>
      <c r="R287" s="170">
        <v>12</v>
      </c>
    </row>
    <row r="288" spans="1:18" ht="15">
      <c r="A288" s="170">
        <f t="shared" si="4"/>
        <v>284</v>
      </c>
      <c r="B288" s="189" t="str">
        <f>+INCTFR!B285</f>
        <v>JANEIRO|18</v>
      </c>
      <c r="C288" s="201">
        <f>'[3]50x10km'!D294</f>
        <v>596.4600362470617</v>
      </c>
      <c r="D288" s="201">
        <f>'[3]50x40km'!D295</f>
        <v>609.3191731862496</v>
      </c>
      <c r="E288" s="202">
        <f>'[3]50x90km'!D294</f>
        <v>631.2119371329162</v>
      </c>
      <c r="F288" s="203">
        <f>'[3]400x10km'!D294</f>
        <v>591.374057863569</v>
      </c>
      <c r="G288" s="203">
        <f>'[3]400x40km'!D295</f>
        <v>599.8517836857158</v>
      </c>
      <c r="H288" s="204">
        <f>'[3]400x90km'!D294</f>
        <v>615.5223673237979</v>
      </c>
      <c r="I288" s="205">
        <f>'[3]800x10km'!D294</f>
        <v>594.0632201769197</v>
      </c>
      <c r="J288" s="205">
        <f>'[3]800x40km'!D295</f>
        <v>599.173861976978</v>
      </c>
      <c r="K288" s="194">
        <f>'[3]800x90km'!D294</f>
        <v>610.0443142837673</v>
      </c>
      <c r="L288" s="206">
        <f>'[3]2400x10km'!D294</f>
        <v>613.6122968851681</v>
      </c>
      <c r="M288" s="203">
        <f>'[3]2400x40km'!D295</f>
        <v>613.6568045108694</v>
      </c>
      <c r="N288" s="204">
        <f>'[3]2400x90km'!D294</f>
        <v>617.9977224249928</v>
      </c>
      <c r="O288" s="206">
        <f>'[3]6000x10km'!D294</f>
        <v>634.2432662001579</v>
      </c>
      <c r="P288" s="207">
        <f>'[3]6000x40km'!D295</f>
        <v>632.005282437403</v>
      </c>
      <c r="Q288" s="208">
        <f>'[3]6000x90km'!D294</f>
        <v>634.5705973085052</v>
      </c>
      <c r="R288" s="170">
        <v>1</v>
      </c>
    </row>
    <row r="289" spans="1:18" ht="15">
      <c r="A289" s="170">
        <f t="shared" si="4"/>
        <v>285</v>
      </c>
      <c r="B289" s="189" t="str">
        <f>+INCTFR!B286</f>
        <v>FEVEREIRO|18</v>
      </c>
      <c r="C289" s="201">
        <f>'[3]50x10km'!D295</f>
        <v>597.7383557324303</v>
      </c>
      <c r="D289" s="201">
        <f>'[3]50x40km'!D296</f>
        <v>610.62138141708</v>
      </c>
      <c r="E289" s="202">
        <f>'[3]50x90km'!D295</f>
        <v>632.5556483309034</v>
      </c>
      <c r="F289" s="203">
        <f>'[3]400x10km'!D295</f>
        <v>592.56001222389</v>
      </c>
      <c r="G289" s="203">
        <f>'[3]400x40km'!D296</f>
        <v>601.056575751248</v>
      </c>
      <c r="H289" s="204">
        <f>'[3]400x90km'!D295</f>
        <v>616.7613173840413</v>
      </c>
      <c r="I289" s="205">
        <f>'[3]800x10km'!D295</f>
        <v>595.1884882804178</v>
      </c>
      <c r="J289" s="205">
        <f>'[3]800x40km'!D296</f>
        <v>600.3133773617463</v>
      </c>
      <c r="K289" s="194">
        <f>'[3]800x90km'!D295</f>
        <v>611.2113524792113</v>
      </c>
      <c r="L289" s="206">
        <f>'[3]2400x10km'!D295</f>
        <v>614.5666521331383</v>
      </c>
      <c r="M289" s="203">
        <f>'[3]2400x40km'!D296</f>
        <v>614.6196604287089</v>
      </c>
      <c r="N289" s="204">
        <f>'[3]2400x90km'!D295</f>
        <v>618.9805518608968</v>
      </c>
      <c r="O289" s="206">
        <f>'[3]6000x10km'!D295</f>
        <v>635.0334341689886</v>
      </c>
      <c r="P289" s="207">
        <f>'[3]6000x40km'!D296</f>
        <v>632.8010316282817</v>
      </c>
      <c r="Q289" s="208">
        <f>'[3]6000x90km'!D295</f>
        <v>635.3829881130807</v>
      </c>
      <c r="R289" s="170">
        <v>2</v>
      </c>
    </row>
    <row r="290" spans="1:18" ht="15">
      <c r="A290" s="170">
        <f t="shared" si="4"/>
        <v>286</v>
      </c>
      <c r="B290" s="189" t="str">
        <f>+INCTFR!B287</f>
        <v>MARÇO|18</v>
      </c>
      <c r="C290" s="201">
        <f>'[3]50x10km'!D296</f>
        <v>597.636788787305</v>
      </c>
      <c r="D290" s="201">
        <f>'[3]50x40km'!D297</f>
        <v>610.4781036325974</v>
      </c>
      <c r="E290" s="202">
        <f>'[3]50x90km'!D296</f>
        <v>632.3503179221549</v>
      </c>
      <c r="F290" s="203">
        <f>'[3]400x10km'!D296</f>
        <v>592.3386200754676</v>
      </c>
      <c r="G290" s="203">
        <f>'[3]400x40km'!D297</f>
        <v>600.8057724231514</v>
      </c>
      <c r="H290" s="204">
        <f>'[3]400x90km'!D296</f>
        <v>616.4656138673503</v>
      </c>
      <c r="I290" s="205">
        <f>'[3]800x10km'!D296</f>
        <v>594.9133955612026</v>
      </c>
      <c r="J290" s="205">
        <f>'[3]800x40km'!D297</f>
        <v>600.0178874339545</v>
      </c>
      <c r="K290" s="194">
        <f>'[3]800x90km'!D296</f>
        <v>610.8834591628222</v>
      </c>
      <c r="L290" s="206">
        <f>'[3]2400x10km'!D296</f>
        <v>614.1169060183131</v>
      </c>
      <c r="M290" s="203">
        <f>'[3]2400x40km'!D297</f>
        <v>614.1636425414374</v>
      </c>
      <c r="N290" s="204">
        <f>'[3]2400x90km'!D296</f>
        <v>618.5115681689873</v>
      </c>
      <c r="O290" s="206">
        <f>'[3]6000x10km'!D296</f>
        <v>634.3389043603204</v>
      </c>
      <c r="P290" s="207">
        <f>'[3]6000x40km'!D297</f>
        <v>632.1088621722937</v>
      </c>
      <c r="Q290" s="208">
        <f>'[3]6000x90km'!D296</f>
        <v>634.687864340684</v>
      </c>
      <c r="R290" s="170">
        <v>3</v>
      </c>
    </row>
    <row r="291" spans="1:18" ht="15">
      <c r="A291" s="170">
        <f t="shared" si="4"/>
        <v>287</v>
      </c>
      <c r="B291" s="189" t="str">
        <f>+INCTFR!B288</f>
        <v>ABRIL|18</v>
      </c>
      <c r="C291" s="201">
        <f>'[3]50x10km'!D297</f>
        <v>598.7995195949476</v>
      </c>
      <c r="D291" s="201">
        <f>'[3]50x40km'!D298</f>
        <v>611.7251877635102</v>
      </c>
      <c r="E291" s="202">
        <f>'[3]50x90km'!D297</f>
        <v>633.7275726597225</v>
      </c>
      <c r="F291" s="203">
        <f>'[3]400x10km'!D297</f>
        <v>593.7667509462894</v>
      </c>
      <c r="G291" s="203">
        <f>'[3]400x40km'!D298</f>
        <v>602.2880017879664</v>
      </c>
      <c r="H291" s="204">
        <f>'[3]400x90km'!D297</f>
        <v>618.0357114184345</v>
      </c>
      <c r="I291" s="205">
        <f>'[3]800x10km'!D297</f>
        <v>596.4790018364162</v>
      </c>
      <c r="J291" s="205">
        <f>'[3]800x40km'!D298</f>
        <v>601.6170645051727</v>
      </c>
      <c r="K291" s="194">
        <f>'[3]800x90km'!D297</f>
        <v>612.541798464331</v>
      </c>
      <c r="L291" s="206">
        <f>'[3]2400x10km'!D297</f>
        <v>615.9139126832043</v>
      </c>
      <c r="M291" s="203">
        <f>'[3]2400x40km'!D298</f>
        <v>615.967865614877</v>
      </c>
      <c r="N291" s="204">
        <f>'[3]2400x90km'!D297</f>
        <v>620.3396161784248</v>
      </c>
      <c r="O291" s="206">
        <f>'[3]6000x10km'!D297</f>
        <v>636.5265266031863</v>
      </c>
      <c r="P291" s="207">
        <f>'[3]6000x40km'!D298</f>
        <v>634.287738748735</v>
      </c>
      <c r="Q291" s="208">
        <f>'[3]6000x90km'!D297</f>
        <v>636.8739401519593</v>
      </c>
      <c r="R291" s="170">
        <v>4</v>
      </c>
    </row>
    <row r="292" spans="1:18" ht="15">
      <c r="A292" s="170">
        <f t="shared" si="4"/>
        <v>288</v>
      </c>
      <c r="B292" s="189" t="str">
        <f>+INCTFR!B289</f>
        <v>MAIO|18</v>
      </c>
      <c r="C292" s="201">
        <f>'[3]50x10km'!D298</f>
        <v>601.4333433896243</v>
      </c>
      <c r="D292" s="201">
        <f>'[3]50x40km'!D299</f>
        <v>614.6625702785226</v>
      </c>
      <c r="E292" s="202">
        <f>'[3]50x90km'!D298</f>
        <v>637.1258161178425</v>
      </c>
      <c r="F292" s="203">
        <f>'[3]400x10km'!D298</f>
        <v>598.7032709241205</v>
      </c>
      <c r="G292" s="203">
        <f>'[3]400x40km'!D299</f>
        <v>607.3635334113725</v>
      </c>
      <c r="H292" s="204">
        <f>'[3]400x90km'!D298</f>
        <v>623.343580375196</v>
      </c>
      <c r="I292" s="205">
        <f>'[3]800x10km'!D298</f>
        <v>602.8445514996</v>
      </c>
      <c r="J292" s="205">
        <f>'[3]800x40km'!D299</f>
        <v>608.0241368542964</v>
      </c>
      <c r="K292" s="194">
        <f>'[3]800x90km'!D298</f>
        <v>619.0452541620169</v>
      </c>
      <c r="L292" s="206">
        <f>'[3]2400x10km'!D298</f>
        <v>625.3021848838798</v>
      </c>
      <c r="M292" s="203">
        <f>'[3]2400x40km'!D299</f>
        <v>625.2717718646509</v>
      </c>
      <c r="N292" s="204">
        <f>'[3]2400x90km'!D298</f>
        <v>629.5765692875467</v>
      </c>
      <c r="O292" s="206">
        <f>'[3]6000x10km'!D298</f>
        <v>649.7372878563654</v>
      </c>
      <c r="P292" s="207">
        <f>'[3]6000x40km'!D299</f>
        <v>647.342605628582</v>
      </c>
      <c r="Q292" s="208">
        <f>'[3]6000x90km'!D298</f>
        <v>649.8066811578916</v>
      </c>
      <c r="R292" s="170">
        <v>5</v>
      </c>
    </row>
    <row r="293" spans="1:18" ht="15">
      <c r="A293" s="170">
        <f t="shared" si="4"/>
        <v>289</v>
      </c>
      <c r="B293" s="189" t="str">
        <f>+INCTFR!B290</f>
        <v>JUNHO|18</v>
      </c>
      <c r="C293" s="201">
        <f>'[3]50x10km'!D299</f>
        <v>613.3775320277954</v>
      </c>
      <c r="D293" s="201">
        <f>'[3]50x40km'!D300</f>
        <v>626.2861070248568</v>
      </c>
      <c r="E293" s="202">
        <f>'[3]50x90km'!D299</f>
        <v>648.3345225533694</v>
      </c>
      <c r="F293" s="203">
        <f>'[3]400x10km'!D299</f>
        <v>606.4853593428354</v>
      </c>
      <c r="G293" s="203">
        <f>'[3]400x40km'!D300</f>
        <v>615.0129232320555</v>
      </c>
      <c r="H293" s="204">
        <f>'[3]400x90km'!D299</f>
        <v>630.8357969284405</v>
      </c>
      <c r="I293" s="205">
        <f>'[3]800x10km'!D299</f>
        <v>608.0999937607686</v>
      </c>
      <c r="J293" s="205">
        <f>'[3]800x40km'!D300</f>
        <v>613.2550578046447</v>
      </c>
      <c r="K293" s="194">
        <f>'[3]800x90km'!D299</f>
        <v>624.2664901961411</v>
      </c>
      <c r="L293" s="206">
        <f>'[3]2400x10km'!D299</f>
        <v>625.2611433630279</v>
      </c>
      <c r="M293" s="203">
        <f>'[3]2400x40km'!D300</f>
        <v>625.3389952424282</v>
      </c>
      <c r="N293" s="204">
        <f>'[3]2400x90km'!D299</f>
        <v>629.8132862696426</v>
      </c>
      <c r="O293" s="206">
        <f>'[3]6000x10km'!D299</f>
        <v>643.2274250693777</v>
      </c>
      <c r="P293" s="207">
        <f>'[3]6000x40km'!D300</f>
        <v>641.02743748293</v>
      </c>
      <c r="Q293" s="208">
        <f>'[3]6000x90km'!D299</f>
        <v>643.7410612105969</v>
      </c>
      <c r="R293" s="170">
        <v>6</v>
      </c>
    </row>
    <row r="294" spans="1:18" ht="15">
      <c r="A294" s="170">
        <f t="shared" si="4"/>
        <v>290</v>
      </c>
      <c r="B294" s="189" t="str">
        <f>+INCTFR!B291</f>
        <v>JULHO|18</v>
      </c>
      <c r="C294" s="201">
        <f>'[3]50x10km'!D300</f>
        <v>616.5295828358605</v>
      </c>
      <c r="D294" s="201">
        <f>'[3]50x40km'!D301</f>
        <v>629.8746824417432</v>
      </c>
      <c r="E294" s="202">
        <f>'[3]50x90km'!D300</f>
        <v>652.5827208486556</v>
      </c>
      <c r="F294" s="203">
        <f>'[3]400x10km'!D300</f>
        <v>609.5601399507914</v>
      </c>
      <c r="G294" s="203">
        <f>'[3]400x40km'!D301</f>
        <v>618.4479943582114</v>
      </c>
      <c r="H294" s="204">
        <f>'[3]400x90km'!D300</f>
        <v>634.8227764506895</v>
      </c>
      <c r="I294" s="205">
        <f>'[3]800x10km'!D300</f>
        <v>610.9981442293395</v>
      </c>
      <c r="J294" s="205">
        <f>'[3]800x40km'!D301</f>
        <v>616.4345567470465</v>
      </c>
      <c r="K294" s="194">
        <f>'[3]800x90km'!D300</f>
        <v>627.8882480288721</v>
      </c>
      <c r="L294" s="206">
        <f>'[3]2400x10km'!D300</f>
        <v>627.7056278416214</v>
      </c>
      <c r="M294" s="203">
        <f>'[3]2400x40km'!D301</f>
        <v>627.9520068709892</v>
      </c>
      <c r="N294" s="204">
        <f>'[3]2400x90km'!D300</f>
        <v>632.707594600113</v>
      </c>
      <c r="O294" s="206">
        <f>'[3]6000x10km'!D300</f>
        <v>645.4765043864833</v>
      </c>
      <c r="P294" s="207">
        <f>'[3]6000x40km'!D301</f>
        <v>643.3764148479072</v>
      </c>
      <c r="Q294" s="208">
        <f>'[3]6000x90km'!D300</f>
        <v>646.272373380328</v>
      </c>
      <c r="R294" s="170">
        <v>7</v>
      </c>
    </row>
    <row r="295" spans="1:18" ht="15">
      <c r="A295" s="170">
        <f t="shared" si="4"/>
        <v>291</v>
      </c>
      <c r="B295" s="189" t="str">
        <f>+INCTFR!B292</f>
        <v>AGOSTO|18</v>
      </c>
      <c r="C295" s="201">
        <f>'[3]50x10km'!D301</f>
        <v>617.7460503688453</v>
      </c>
      <c r="D295" s="201">
        <f>'[3]50x40km'!D302</f>
        <v>631.0570956613566</v>
      </c>
      <c r="E295" s="202">
        <f>'[3]50x90km'!D301</f>
        <v>653.7208232929867</v>
      </c>
      <c r="F295" s="203">
        <f>'[3]400x10km'!D301</f>
        <v>610.5693883350984</v>
      </c>
      <c r="G295" s="203">
        <f>'[3]400x40km'!D302</f>
        <v>619.432468106747</v>
      </c>
      <c r="H295" s="204">
        <f>'[3]400x90km'!D301</f>
        <v>635.7756118866786</v>
      </c>
      <c r="I295" s="205">
        <f>'[3]800x10km'!D301</f>
        <v>611.8771068480828</v>
      </c>
      <c r="J295" s="205">
        <f>'[3]800x40km'!D302</f>
        <v>617.296768446119</v>
      </c>
      <c r="K295" s="194">
        <f>'[3]800x90km'!D301</f>
        <v>628.7296381978106</v>
      </c>
      <c r="L295" s="206">
        <f>'[3]2400x10km'!D301</f>
        <v>628.2610454506167</v>
      </c>
      <c r="M295" s="203">
        <f>'[3]2400x40km'!D302</f>
        <v>628.5025934789712</v>
      </c>
      <c r="N295" s="204">
        <f>'[3]2400x90km'!D301</f>
        <v>633.2544713604237</v>
      </c>
      <c r="O295" s="206">
        <f>'[3]6000x10km'!D301</f>
        <v>645.6743941264352</v>
      </c>
      <c r="P295" s="207">
        <f>'[3]6000x40km'!D302</f>
        <v>643.5767408682615</v>
      </c>
      <c r="Q295" s="208">
        <f>'[3]6000x90km'!D301</f>
        <v>646.4785355318877</v>
      </c>
      <c r="R295" s="170">
        <v>8</v>
      </c>
    </row>
    <row r="296" spans="1:18" ht="15">
      <c r="A296" s="170">
        <f t="shared" si="4"/>
        <v>292</v>
      </c>
      <c r="B296" s="189" t="str">
        <f>+INCTFR!B293</f>
        <v>SETEMBRO|18</v>
      </c>
      <c r="C296" s="201">
        <f>'[3]50x10km'!D302</f>
        <v>620.9104298092179</v>
      </c>
      <c r="D296" s="201">
        <f>'[3]50x40km'!D303</f>
        <v>634.4940780596879</v>
      </c>
      <c r="E296" s="202">
        <f>'[3]50x90km'!D302</f>
        <v>657.5755759534411</v>
      </c>
      <c r="F296" s="203">
        <f>'[3]400x10km'!D302</f>
        <v>615.8078919317963</v>
      </c>
      <c r="G296" s="203">
        <f>'[3]400x40km'!D303</f>
        <v>624.7919207109778</v>
      </c>
      <c r="H296" s="204">
        <f>'[3]400x90km'!D302</f>
        <v>641.3420915184447</v>
      </c>
      <c r="I296" s="205">
        <f>'[3]800x10km'!D302</f>
        <v>618.3501539902688</v>
      </c>
      <c r="J296" s="205">
        <f>'[3]800x40km'!D303</f>
        <v>623.8040227330836</v>
      </c>
      <c r="K296" s="194">
        <f>'[3]800x90km'!D302</f>
        <v>635.3227344586533</v>
      </c>
      <c r="L296" s="206">
        <f>'[3]2400x10km'!D302</f>
        <v>637.4589592399086</v>
      </c>
      <c r="M296" s="203">
        <f>'[3]2400x40km'!D303</f>
        <v>637.6194645017578</v>
      </c>
      <c r="N296" s="204">
        <f>'[3]2400x90km'!D302</f>
        <v>642.3082755945773</v>
      </c>
      <c r="O296" s="206">
        <f>'[3]6000x10km'!D302</f>
        <v>658.4124752254213</v>
      </c>
      <c r="P296" s="207">
        <f>'[3]6000x40km'!D303</f>
        <v>656.167134985539</v>
      </c>
      <c r="Q296" s="208">
        <f>'[3]6000x90km'!D302</f>
        <v>658.9553977848998</v>
      </c>
      <c r="R296" s="170">
        <v>9</v>
      </c>
    </row>
    <row r="297" spans="1:18" ht="15">
      <c r="A297" s="170">
        <f t="shared" si="4"/>
        <v>293</v>
      </c>
      <c r="B297" s="189" t="str">
        <f>+INCTFR!B294</f>
        <v>OUTUBRO|18</v>
      </c>
      <c r="C297" s="201">
        <f>'[3]50x10km'!D303</f>
        <v>625.9196371280852</v>
      </c>
      <c r="D297" s="201">
        <f>'[3]50x40km'!D304</f>
        <v>639.4839534686496</v>
      </c>
      <c r="E297" s="202">
        <f>'[3]50x90km'!D303</f>
        <v>662.5614063536387</v>
      </c>
      <c r="F297" s="203">
        <f>'[3]400x10km'!D303</f>
        <v>621.1268426614735</v>
      </c>
      <c r="G297" s="203">
        <f>'[3]400x40km'!D304</f>
        <v>630.0575048234097</v>
      </c>
      <c r="H297" s="204">
        <f>'[3]400x90km'!D303</f>
        <v>646.5557876304359</v>
      </c>
      <c r="I297" s="205">
        <f>'[3]800x10km'!D303</f>
        <v>623.6971073107629</v>
      </c>
      <c r="J297" s="205">
        <f>'[3]800x40km'!D304</f>
        <v>629.0953888995665</v>
      </c>
      <c r="K297" s="194">
        <f>'[3]800x90km'!D303</f>
        <v>640.5577387670268</v>
      </c>
      <c r="L297" s="206">
        <f>'[3]2400x10km'!D303</f>
        <v>642.7345055082004</v>
      </c>
      <c r="M297" s="203">
        <f>'[3]2400x40km'!D304</f>
        <v>642.8414427571088</v>
      </c>
      <c r="N297" s="204">
        <f>'[3]2400x90km'!D303</f>
        <v>647.4829704212929</v>
      </c>
      <c r="O297" s="206">
        <f>'[3]6000x10km'!D303</f>
        <v>664.1014135051656</v>
      </c>
      <c r="P297" s="207">
        <f>'[3]6000x40km'!D304</f>
        <v>661.7990481237376</v>
      </c>
      <c r="Q297" s="208">
        <f>'[3]6000x90km'!D303</f>
        <v>664.5509579176745</v>
      </c>
      <c r="R297" s="170">
        <v>10</v>
      </c>
    </row>
    <row r="298" spans="1:18" ht="15">
      <c r="A298" s="170">
        <f t="shared" si="4"/>
        <v>294</v>
      </c>
      <c r="B298" s="189" t="str">
        <f>+INCTFR!B295</f>
        <v>NOVEMBRO|18</v>
      </c>
      <c r="C298" s="201">
        <f>'[3]50x10km'!D304</f>
        <v>626.4722399979537</v>
      </c>
      <c r="D298" s="201">
        <f>'[3]50x40km'!D305</f>
        <v>639.932480027697</v>
      </c>
      <c r="E298" s="202">
        <f>'[3]50x90km'!D304</f>
        <v>662.8590398937349</v>
      </c>
      <c r="F298" s="203">
        <f>'[3]400x10km'!D304</f>
        <v>621.1460554853329</v>
      </c>
      <c r="G298" s="203">
        <f>'[3]400x40km'!D305</f>
        <v>630.0106009161537</v>
      </c>
      <c r="H298" s="204">
        <f>'[3]400x90km'!D304</f>
        <v>646.4106205765487</v>
      </c>
      <c r="I298" s="205">
        <f>'[3]800x10km'!D304</f>
        <v>623.3915537180832</v>
      </c>
      <c r="J298" s="205">
        <f>'[3]800x40km'!D305</f>
        <v>628.7506532297743</v>
      </c>
      <c r="K298" s="194">
        <f>'[3]800x90km'!D304</f>
        <v>640.1519255851299</v>
      </c>
      <c r="L298" s="206">
        <f>'[3]2400x10km'!D304</f>
        <v>641.708505477686</v>
      </c>
      <c r="M298" s="203">
        <f>'[3]2400x40km'!D305</f>
        <v>641.8129921450877</v>
      </c>
      <c r="N298" s="204">
        <f>'[3]2400x90km'!D304</f>
        <v>646.4435352507292</v>
      </c>
      <c r="O298" s="206">
        <f>'[3]6000x10km'!D304</f>
        <v>662.1874630507398</v>
      </c>
      <c r="P298" s="207">
        <f>'[3]6000x40km'!D305</f>
        <v>659.904285985063</v>
      </c>
      <c r="Q298" s="208">
        <f>'[3]6000x90km'!D304</f>
        <v>662.6684311947721</v>
      </c>
      <c r="R298" s="170">
        <v>11</v>
      </c>
    </row>
    <row r="299" spans="1:18" ht="15">
      <c r="A299" s="170">
        <f t="shared" si="4"/>
        <v>295</v>
      </c>
      <c r="B299" s="189" t="str">
        <f>+INCTFR!B296</f>
        <v>DEZEMBRO|18</v>
      </c>
      <c r="C299" s="201">
        <f>'[3]50x10km'!D305</f>
        <v>623.8404529712561</v>
      </c>
      <c r="D299" s="201">
        <f>'[3]50x40km'!D306</f>
        <v>637.2568417038266</v>
      </c>
      <c r="E299" s="202">
        <f>'[3]50x90km'!D305</f>
        <v>660.1058225285437</v>
      </c>
      <c r="F299" s="203">
        <f>'[3]400x10km'!D305</f>
        <v>617.2893812445096</v>
      </c>
      <c r="G299" s="203">
        <f>'[3]400x40km'!D306</f>
        <v>626.1854553467712</v>
      </c>
      <c r="H299" s="204">
        <f>'[3]400x90km'!D305</f>
        <v>642.6124363937167</v>
      </c>
      <c r="I299" s="205">
        <f>'[3]800x10km'!D305</f>
        <v>618.8313432611545</v>
      </c>
      <c r="J299" s="205">
        <f>'[3]800x40km'!D306</f>
        <v>624.2516280244828</v>
      </c>
      <c r="K299" s="194">
        <f>'[3]800x90km'!D305</f>
        <v>635.721882218957</v>
      </c>
      <c r="L299" s="206">
        <f>'[3]2400x10km'!D305</f>
        <v>635.801617842208</v>
      </c>
      <c r="M299" s="203">
        <f>'[3]2400x40km'!D306</f>
        <v>635.9985171564625</v>
      </c>
      <c r="N299" s="204">
        <f>'[3]2400x90km'!D305</f>
        <v>640.7328646959458</v>
      </c>
      <c r="O299" s="206">
        <f>'[3]6000x10km'!D305</f>
        <v>654.3800928034213</v>
      </c>
      <c r="P299" s="207">
        <f>'[3]6000x40km'!D306</f>
        <v>652.2091449324943</v>
      </c>
      <c r="Q299" s="208">
        <f>'[3]6000x90km'!D305</f>
        <v>655.077752448858</v>
      </c>
      <c r="R299" s="170">
        <v>12</v>
      </c>
    </row>
    <row r="300" spans="1:18" ht="15">
      <c r="A300" s="170">
        <f t="shared" si="4"/>
        <v>296</v>
      </c>
      <c r="B300" s="189" t="str">
        <f>+INCTFR!B297</f>
        <v>JANEIRO|19</v>
      </c>
      <c r="C300" s="201">
        <f>'[3]50x10km'!D306</f>
        <v>623.3293129016355</v>
      </c>
      <c r="D300" s="201">
        <f>'[3]50x40km'!D307</f>
        <v>636.8071140336879</v>
      </c>
      <c r="E300" s="202">
        <f>'[3]50x90km'!D306</f>
        <v>659.7442278459765</v>
      </c>
      <c r="F300" s="203">
        <f>'[3]400x10km'!D306</f>
        <v>616.9204557668576</v>
      </c>
      <c r="G300" s="203">
        <f>'[3]400x40km'!D307</f>
        <v>625.864396495965</v>
      </c>
      <c r="H300" s="204">
        <f>'[3]400x90km'!D306</f>
        <v>642.3606813538236</v>
      </c>
      <c r="I300" s="205">
        <f>'[3]800x10km'!D306</f>
        <v>618.5470530108106</v>
      </c>
      <c r="J300" s="205">
        <f>'[3]800x40km'!D307</f>
        <v>624.0023893833157</v>
      </c>
      <c r="K300" s="194">
        <f>'[3]800x90km'!D306</f>
        <v>635.5243606023076</v>
      </c>
      <c r="L300" s="206">
        <f>'[3]2400x10km'!D306</f>
        <v>635.8686194384037</v>
      </c>
      <c r="M300" s="203">
        <f>'[3]2400x40km'!D307</f>
        <v>636.0780531398178</v>
      </c>
      <c r="N300" s="204">
        <f>'[3]2400x90km'!D306</f>
        <v>640.8325232769629</v>
      </c>
      <c r="O300" s="206">
        <f>'[3]6000x10km'!D306</f>
        <v>654.8270851618767</v>
      </c>
      <c r="P300" s="207">
        <f>'[3]6000x40km'!D307</f>
        <v>652.656100301786</v>
      </c>
      <c r="Q300" s="208">
        <f>'[3]6000x90km'!D306</f>
        <v>655.5289902297974</v>
      </c>
      <c r="R300" s="170">
        <v>1</v>
      </c>
    </row>
    <row r="301" spans="1:18" ht="15">
      <c r="A301" s="170">
        <f t="shared" si="4"/>
        <v>297</v>
      </c>
      <c r="B301" s="189" t="str">
        <f>+INCTFR!B298</f>
        <v>FEVEREIRO|19</v>
      </c>
      <c r="C301" s="201">
        <f>'[3]50x10km'!D307</f>
        <v>624.7749959611031</v>
      </c>
      <c r="D301" s="201">
        <f>'[3]50x40km'!D308</f>
        <v>638.2604266550089</v>
      </c>
      <c r="E301" s="202">
        <f>'[3]50x90km'!D307</f>
        <v>661.2158664616954</v>
      </c>
      <c r="F301" s="203">
        <f>'[3]400x10km'!D307</f>
        <v>618.5855980345734</v>
      </c>
      <c r="G301" s="203">
        <f>'[3]400x40km'!D308</f>
        <v>627.5193130085403</v>
      </c>
      <c r="H301" s="204">
        <f>'[3]400x90km'!D307</f>
        <v>644.0089959065297</v>
      </c>
      <c r="I301" s="205">
        <f>'[3]800x10km'!D307</f>
        <v>620.3057625415134</v>
      </c>
      <c r="J301" s="205">
        <f>'[3]800x40km'!D308</f>
        <v>625.7454799081307</v>
      </c>
      <c r="K301" s="194">
        <f>'[3]800x90km'!D307</f>
        <v>637.2529574469557</v>
      </c>
      <c r="L301" s="206">
        <f>'[3]2400x10km'!D307</f>
        <v>637.9222734508006</v>
      </c>
      <c r="M301" s="203">
        <f>'[3]2400x40km'!D308</f>
        <v>638.1069732234388</v>
      </c>
      <c r="N301" s="204">
        <f>'[3]2400x90km'!D307</f>
        <v>642.8369507142505</v>
      </c>
      <c r="O301" s="206">
        <f>'[3]6000x10km'!D307</f>
        <v>657.3406067268943</v>
      </c>
      <c r="P301" s="207">
        <f>'[3]6000x40km'!D308</f>
        <v>655.1391202258402</v>
      </c>
      <c r="Q301" s="208">
        <f>'[3]6000x90km'!D307</f>
        <v>657.987423523431</v>
      </c>
      <c r="R301" s="170">
        <v>2</v>
      </c>
    </row>
    <row r="302" spans="1:18" ht="15">
      <c r="A302" s="170">
        <f t="shared" si="4"/>
        <v>298</v>
      </c>
      <c r="B302" s="189" t="str">
        <f>+INCTFR!B299</f>
        <v>MARÇO|19</v>
      </c>
      <c r="C302" s="201">
        <f>'[3]50x10km'!D308</f>
        <v>629.3555353023452</v>
      </c>
      <c r="D302" s="201">
        <f>'[3]50x40km'!D309</f>
        <v>642.8759172427649</v>
      </c>
      <c r="E302" s="202">
        <f>'[3]50x90km'!D308</f>
        <v>665.9053269271922</v>
      </c>
      <c r="F302" s="203">
        <f>'[3]400x10km'!D308</f>
        <v>623.8723619184866</v>
      </c>
      <c r="G302" s="203">
        <f>'[3]400x40km'!D309</f>
        <v>632.7823282549626</v>
      </c>
      <c r="H302" s="204">
        <f>'[3]400x90km'!D308</f>
        <v>649.2640196596766</v>
      </c>
      <c r="I302" s="205">
        <f>'[3]800x10km'!D308</f>
        <v>625.879315722085</v>
      </c>
      <c r="J302" s="205">
        <f>'[3]800x40km'!D309</f>
        <v>631.2766622786236</v>
      </c>
      <c r="K302" s="194">
        <f>'[3]800x90km'!D308</f>
        <v>642.7490270541994</v>
      </c>
      <c r="L302" s="206">
        <f>'[3]2400x10km'!D308</f>
        <v>644.1305168600073</v>
      </c>
      <c r="M302" s="203">
        <f>'[3]2400x40km'!D309</f>
        <v>644.249297242387</v>
      </c>
      <c r="N302" s="204">
        <f>'[3]2400x90km'!D308</f>
        <v>648.9191142226068</v>
      </c>
      <c r="O302" s="206">
        <f>'[3]6000x10km'!D308</f>
        <v>664.7552064067615</v>
      </c>
      <c r="P302" s="207">
        <f>'[3]6000x40km'!D309</f>
        <v>662.4705862944955</v>
      </c>
      <c r="Q302" s="208">
        <f>'[3]6000x90km'!D308</f>
        <v>665.25735485014</v>
      </c>
      <c r="R302" s="170">
        <v>3</v>
      </c>
    </row>
    <row r="303" spans="1:18" ht="15">
      <c r="A303" s="170">
        <f t="shared" si="4"/>
        <v>299</v>
      </c>
      <c r="B303" s="189" t="str">
        <f>+INCTFR!B300</f>
        <v>ABRIL|19</v>
      </c>
      <c r="C303" s="201">
        <f>'[3]50x10km'!D309</f>
        <v>631.7334035429293</v>
      </c>
      <c r="D303" s="201">
        <f>'[3]50x40km'!D310</f>
        <v>645.1124383648436</v>
      </c>
      <c r="E303" s="202">
        <f>'[3]50x90km'!D309</f>
        <v>667.9448731730595</v>
      </c>
      <c r="F303" s="203">
        <f>'[3]400x10km'!D309</f>
        <v>626.5171905699118</v>
      </c>
      <c r="G303" s="203">
        <f>'[3]400x40km'!D310</f>
        <v>635.283953256346</v>
      </c>
      <c r="H303" s="204">
        <f>'[3]400x90km'!D309</f>
        <v>651.566276475338</v>
      </c>
      <c r="I303" s="205">
        <f>'[3]800x10km'!D309</f>
        <v>628.6831916900572</v>
      </c>
      <c r="J303" s="205">
        <f>'[3]800x40km'!D310</f>
        <v>633.9559975869839</v>
      </c>
      <c r="K303" s="194">
        <f>'[3]800x90km'!D309</f>
        <v>645.2540073327067</v>
      </c>
      <c r="L303" s="206">
        <f>'[3]2400x10km'!D309</f>
        <v>647.1185558363288</v>
      </c>
      <c r="M303" s="203">
        <f>'[3]2400x40km'!D310</f>
        <v>647.1461568248675</v>
      </c>
      <c r="N303" s="204">
        <f>'[3]2400x90km'!D309</f>
        <v>651.6937863437198</v>
      </c>
      <c r="O303" s="206">
        <f>'[3]6000x10km'!D309</f>
        <v>668.0868359918703</v>
      </c>
      <c r="P303" s="207">
        <f>'[3]6000x40km'!D310</f>
        <v>665.7304129238502</v>
      </c>
      <c r="Q303" s="208">
        <f>'[3]6000x90km'!D309</f>
        <v>668.4341899900031</v>
      </c>
      <c r="R303" s="170">
        <v>4</v>
      </c>
    </row>
    <row r="304" spans="1:18" ht="15">
      <c r="A304" s="170">
        <f t="shared" si="4"/>
        <v>300</v>
      </c>
      <c r="B304" s="189" t="str">
        <f>+INCTFR!B301</f>
        <v>MAIO|19</v>
      </c>
      <c r="C304" s="201">
        <f>'[3]50x10km'!D310</f>
        <v>647.9160952788363</v>
      </c>
      <c r="D304" s="201">
        <f>'[3]50x40km'!D311</f>
        <v>661.6415673697792</v>
      </c>
      <c r="E304" s="202">
        <f>'[3]50x90km'!D310</f>
        <v>685.0643686354948</v>
      </c>
      <c r="F304" s="203">
        <f>'[3]400x10km'!D310</f>
        <v>641.3805136022784</v>
      </c>
      <c r="G304" s="203">
        <f>'[3]400x40km'!D311</f>
        <v>650.4301282707521</v>
      </c>
      <c r="H304" s="204">
        <f>'[3]400x90km'!D310</f>
        <v>667.2101162326817</v>
      </c>
      <c r="I304" s="205">
        <f>'[3]800x10km'!D310</f>
        <v>643.1428658373488</v>
      </c>
      <c r="J304" s="205">
        <f>'[3]800x40km'!D311</f>
        <v>648.6169781324306</v>
      </c>
      <c r="K304" s="194">
        <f>'[3]800x90km'!D310</f>
        <v>660.296326367717</v>
      </c>
      <c r="L304" s="206">
        <f>'[3]2400x10km'!D310</f>
        <v>661.181960300521</v>
      </c>
      <c r="M304" s="203">
        <f>'[3]2400x40km'!D311</f>
        <v>661.2804733219441</v>
      </c>
      <c r="N304" s="204">
        <f>'[3]2400x90km'!D310</f>
        <v>666.03719596266</v>
      </c>
      <c r="O304" s="206">
        <f>'[3]6000x10km'!D310</f>
        <v>680.9818607573443</v>
      </c>
      <c r="P304" s="207">
        <f>'[3]6000x40km'!D311</f>
        <v>678.6495454603393</v>
      </c>
      <c r="Q304" s="208">
        <f>'[3]6000x90km'!D310</f>
        <v>681.5173073224105</v>
      </c>
      <c r="R304" s="170">
        <v>5</v>
      </c>
    </row>
    <row r="305" spans="1:18" ht="15">
      <c r="A305" s="170">
        <f t="shared" si="4"/>
        <v>301</v>
      </c>
      <c r="B305" s="189" t="str">
        <f>+INCTFR!B302</f>
        <v>JUNHO|19</v>
      </c>
      <c r="C305" s="201">
        <f>'[3]50x10km'!D311</f>
        <v>649.0957987062918</v>
      </c>
      <c r="D305" s="201">
        <f>'[3]50x40km'!D312</f>
        <v>662.5904640232999</v>
      </c>
      <c r="E305" s="202">
        <f>'[3]50x90km'!D311</f>
        <v>685.6784107657824</v>
      </c>
      <c r="F305" s="203">
        <f>'[3]400x10km'!D311</f>
        <v>642.0065108622216</v>
      </c>
      <c r="G305" s="203">
        <f>'[3]400x40km'!D312</f>
        <v>650.8804575195043</v>
      </c>
      <c r="H305" s="204">
        <f>'[3]400x90km'!D311</f>
        <v>667.4023397132062</v>
      </c>
      <c r="I305" s="205">
        <f>'[3]800x10km'!D311</f>
        <v>643.368059180914</v>
      </c>
      <c r="J305" s="205">
        <f>'[3]800x40km'!D312</f>
        <v>648.7187755509385</v>
      </c>
      <c r="K305" s="194">
        <f>'[3]800x90km'!D311</f>
        <v>660.2119947376312</v>
      </c>
      <c r="L305" s="206">
        <f>'[3]2400x10km'!D311</f>
        <v>660.526182278126</v>
      </c>
      <c r="M305" s="203">
        <f>'[3]2400x40km'!D312</f>
        <v>660.5740751846155</v>
      </c>
      <c r="N305" s="204">
        <f>'[3]2400x90km'!D311</f>
        <v>665.2468515511002</v>
      </c>
      <c r="O305" s="206">
        <f>'[3]6000x10km'!D311</f>
        <v>679.3875359042906</v>
      </c>
      <c r="P305" s="207">
        <f>'[3]6000x40km'!D312</f>
        <v>677.0447295279134</v>
      </c>
      <c r="Q305" s="208">
        <f>'[3]6000x90km'!D311</f>
        <v>679.8801508448055</v>
      </c>
      <c r="R305" s="170">
        <v>6</v>
      </c>
    </row>
    <row r="306" spans="1:18" ht="15">
      <c r="A306" s="170">
        <f t="shared" si="4"/>
        <v>302</v>
      </c>
      <c r="B306" s="189" t="str">
        <f>+INCTFR!B303</f>
        <v>JULHO|19</v>
      </c>
      <c r="C306" s="201">
        <f>'[3]50x10km'!D312</f>
        <v>651.7615898088651</v>
      </c>
      <c r="D306" s="201">
        <f>'[3]50x40km'!D313</f>
        <v>665.1854440882038</v>
      </c>
      <c r="E306" s="202">
        <f>'[3]50x90km'!D312</f>
        <v>688.1819192928899</v>
      </c>
      <c r="F306" s="203">
        <f>'[3]400x10km'!D312</f>
        <v>644.2386323786789</v>
      </c>
      <c r="G306" s="203">
        <f>'[3]400x40km'!D313</f>
        <v>653.0605798471203</v>
      </c>
      <c r="H306" s="204">
        <f>'[3]400x90km'!D312</f>
        <v>669.516645373432</v>
      </c>
      <c r="I306" s="205">
        <f>'[3]800x10km'!D312</f>
        <v>645.3154695813329</v>
      </c>
      <c r="J306" s="205">
        <f>'[3]800x40km'!D313</f>
        <v>650.6311911478987</v>
      </c>
      <c r="K306" s="194">
        <f>'[3]800x90km'!D312</f>
        <v>662.0814938836652</v>
      </c>
      <c r="L306" s="206">
        <f>'[3]2400x10km'!D312</f>
        <v>661.8353068433715</v>
      </c>
      <c r="M306" s="203">
        <f>'[3]2400x40km'!D313</f>
        <v>661.8716145909675</v>
      </c>
      <c r="N306" s="204">
        <f>'[3]2400x90km'!D312</f>
        <v>666.5353356150495</v>
      </c>
      <c r="O306" s="206">
        <f>'[3]6000x10km'!D312</f>
        <v>680.0050227317734</v>
      </c>
      <c r="P306" s="207">
        <f>'[3]6000x40km'!D313</f>
        <v>677.6648448620521</v>
      </c>
      <c r="Q306" s="208">
        <f>'[3]6000x90km'!D312</f>
        <v>680.5104868591526</v>
      </c>
      <c r="R306" s="170">
        <v>7</v>
      </c>
    </row>
    <row r="307" spans="1:18" ht="15">
      <c r="A307" s="170">
        <f t="shared" si="4"/>
        <v>303</v>
      </c>
      <c r="B307" s="189" t="str">
        <f>+INCTFR!B304</f>
        <v>AGOSTO|19</v>
      </c>
      <c r="C307" s="201">
        <f>'[3]50x10km'!D313</f>
        <v>653.3069961885618</v>
      </c>
      <c r="D307" s="201">
        <f>'[3]50x40km'!D314</f>
        <v>666.6819488932541</v>
      </c>
      <c r="E307" s="202">
        <f>'[3]50x90km'!D313</f>
        <v>689.6138098119484</v>
      </c>
      <c r="F307" s="203">
        <f>'[3]400x10km'!D313</f>
        <v>645.8581109874256</v>
      </c>
      <c r="G307" s="203">
        <f>'[3]400x40km'!D314</f>
        <v>654.6281122596608</v>
      </c>
      <c r="H307" s="204">
        <f>'[3]400x90km'!D313</f>
        <v>671.0152717793899</v>
      </c>
      <c r="I307" s="205">
        <f>'[3]800x10km'!D313</f>
        <v>646.9319654645598</v>
      </c>
      <c r="J307" s="205">
        <f>'[3]800x40km'!D314</f>
        <v>652.2032805970292</v>
      </c>
      <c r="K307" s="194">
        <f>'[3]800x90km'!D313</f>
        <v>663.5946465731223</v>
      </c>
      <c r="L307" s="206">
        <f>'[3]2400x10km'!D313</f>
        <v>663.5905969455981</v>
      </c>
      <c r="M307" s="203">
        <f>'[3]2400x40km'!D314</f>
        <v>663.5898230959644</v>
      </c>
      <c r="N307" s="204">
        <f>'[3]2400x90km'!D313</f>
        <v>668.2076112602797</v>
      </c>
      <c r="O307" s="206">
        <f>'[3]6000x10km'!D313</f>
        <v>682.0263556889224</v>
      </c>
      <c r="P307" s="207">
        <f>'[3]6000x40km'!D314</f>
        <v>679.6528403876222</v>
      </c>
      <c r="Q307" s="208">
        <f>'[3]6000x90km'!D313</f>
        <v>682.4645591450097</v>
      </c>
      <c r="R307" s="170">
        <v>8</v>
      </c>
    </row>
    <row r="308" spans="1:18" ht="15">
      <c r="A308" s="170">
        <f t="shared" si="4"/>
        <v>304</v>
      </c>
      <c r="B308" s="189" t="str">
        <f>+INCTFR!B305</f>
        <v>SETEMBRO|19</v>
      </c>
      <c r="C308" s="201">
        <f>'[3]50x10km'!D314</f>
        <v>653.1783147844753</v>
      </c>
      <c r="D308" s="201">
        <f>'[3]50x40km'!D315</f>
        <v>666.8103473915102</v>
      </c>
      <c r="E308" s="202">
        <f>'[3]50x90km'!D314</f>
        <v>690.1209736173392</v>
      </c>
      <c r="F308" s="203">
        <f>'[3]400x10km'!D314</f>
        <v>646.9184320717437</v>
      </c>
      <c r="G308" s="203">
        <f>'[3]400x40km'!D315</f>
        <v>655.8521603555423</v>
      </c>
      <c r="H308" s="204">
        <f>'[3]400x90km'!D314</f>
        <v>672.4883814061802</v>
      </c>
      <c r="I308" s="205">
        <f>'[3]800x10km'!D314</f>
        <v>648.8305483135798</v>
      </c>
      <c r="J308" s="205">
        <f>'[3]800x40km'!D315</f>
        <v>654.194916163189</v>
      </c>
      <c r="K308" s="194">
        <f>'[3]800x90km'!D314</f>
        <v>665.7374797464042</v>
      </c>
      <c r="L308" s="206">
        <f>'[3]2400x10km'!D314</f>
        <v>667.4608724933507</v>
      </c>
      <c r="M308" s="203">
        <f>'[3]2400x40km'!D315</f>
        <v>667.4538999201866</v>
      </c>
      <c r="N308" s="204">
        <f>'[3]2400x90km'!D314</f>
        <v>672.0889068613775</v>
      </c>
      <c r="O308" s="206">
        <f>'[3]6000x10km'!D314</f>
        <v>688.0724878766592</v>
      </c>
      <c r="P308" s="207">
        <f>'[3]6000x40km'!D315</f>
        <v>685.6403603187011</v>
      </c>
      <c r="Q308" s="208">
        <f>'[3]6000x90km'!D314</f>
        <v>688.4166459172604</v>
      </c>
      <c r="R308" s="170">
        <v>9</v>
      </c>
    </row>
    <row r="309" spans="1:18" ht="15">
      <c r="A309" s="170">
        <f t="shared" si="4"/>
        <v>305</v>
      </c>
      <c r="B309" s="189" t="str">
        <f>+INCTFR!B306</f>
        <v>OUTUBRO|19</v>
      </c>
      <c r="C309" s="201">
        <f>'[3]50x10km'!D315</f>
        <v>655.3529956970465</v>
      </c>
      <c r="D309" s="201">
        <f>'[3]50x40km'!D316</f>
        <v>668.9538661836458</v>
      </c>
      <c r="E309" s="202">
        <f>'[3]50x90km'!D315</f>
        <v>692.2291335747381</v>
      </c>
      <c r="F309" s="203">
        <f>'[3]400x10km'!D315</f>
        <v>649.5492708315772</v>
      </c>
      <c r="G309" s="203">
        <f>'[3]400x40km'!D316</f>
        <v>658.4255306451266</v>
      </c>
      <c r="H309" s="204">
        <f>'[3]400x90km'!D315</f>
        <v>674.9898602226252</v>
      </c>
      <c r="I309" s="205">
        <f>'[3]800x10km'!D315</f>
        <v>651.6393009798463</v>
      </c>
      <c r="J309" s="205">
        <f>'[3]800x40km'!D316</f>
        <v>656.9455048884284</v>
      </c>
      <c r="K309" s="194">
        <f>'[3]800x90km'!D315</f>
        <v>668.4144956219068</v>
      </c>
      <c r="L309" s="206">
        <f>'[3]2400x10km'!D315</f>
        <v>670.7186368338964</v>
      </c>
      <c r="M309" s="203">
        <f>'[3]2400x40km'!D316</f>
        <v>670.6529051809825</v>
      </c>
      <c r="N309" s="204">
        <f>'[3]2400x90km'!D315</f>
        <v>675.2184431333751</v>
      </c>
      <c r="O309" s="206">
        <f>'[3]6000x10km'!D315</f>
        <v>692.1394020925238</v>
      </c>
      <c r="P309" s="207">
        <f>'[3]6000x40km'!D316</f>
        <v>689.645330197735</v>
      </c>
      <c r="Q309" s="208">
        <f>'[3]6000x90km'!D315</f>
        <v>692.3616045500661</v>
      </c>
      <c r="R309" s="170">
        <v>10</v>
      </c>
    </row>
    <row r="310" spans="1:18" ht="15">
      <c r="A310" s="170">
        <f t="shared" si="4"/>
        <v>306</v>
      </c>
      <c r="B310" s="189" t="str">
        <f>+INCTFR!B307</f>
        <v>NOVEMBRO|19</v>
      </c>
      <c r="C310" s="201">
        <f>'[3]50x10km'!D316</f>
        <v>657.5239831665897</v>
      </c>
      <c r="D310" s="201">
        <f>'[3]50x40km'!D317</f>
        <v>670.9344144009293</v>
      </c>
      <c r="E310" s="202">
        <f>'[3]50x90km'!D316</f>
        <v>693.9392463309141</v>
      </c>
      <c r="F310" s="203">
        <f>'[3]400x10km'!D316</f>
        <v>651.8451834494575</v>
      </c>
      <c r="G310" s="203">
        <f>'[3]400x40km'!D317</f>
        <v>660.5440635145698</v>
      </c>
      <c r="H310" s="204">
        <f>'[3]400x90km'!D316</f>
        <v>676.8563764342174</v>
      </c>
      <c r="I310" s="205">
        <f>'[3]800x10km'!D316</f>
        <v>653.9243534057025</v>
      </c>
      <c r="J310" s="205">
        <f>'[3]800x40km'!D317</f>
        <v>659.0867022937917</v>
      </c>
      <c r="K310" s="194">
        <f>'[3]800x90km'!D316</f>
        <v>670.3493012286453</v>
      </c>
      <c r="L310" s="206">
        <f>'[3]2400x10km'!D316</f>
        <v>672.9868807516049</v>
      </c>
      <c r="M310" s="203">
        <f>'[3]2400x40km'!D317</f>
        <v>672.8260809371227</v>
      </c>
      <c r="N310" s="204">
        <f>'[3]2400x90km'!D316</f>
        <v>677.2583229053494</v>
      </c>
      <c r="O310" s="206">
        <f>'[3]6000x10km'!D316</f>
        <v>694.6215430777645</v>
      </c>
      <c r="P310" s="207">
        <f>'[3]6000x40km'!D317</f>
        <v>692.0580285165482</v>
      </c>
      <c r="Q310" s="208">
        <f>'[3]6000x90km'!D316</f>
        <v>694.6868517775414</v>
      </c>
      <c r="R310" s="170">
        <v>11</v>
      </c>
    </row>
    <row r="311" spans="1:18" ht="15">
      <c r="A311" s="170">
        <f t="shared" si="4"/>
        <v>307</v>
      </c>
      <c r="B311" s="189" t="str">
        <f>+INCTFR!B308</f>
        <v>DEZEMBRO|19</v>
      </c>
      <c r="C311" s="201">
        <f>'[3]50x10km'!D317</f>
        <v>660.7070478874334</v>
      </c>
      <c r="D311" s="201">
        <f>'[3]50x40km'!D318</f>
        <v>674.1423774394316</v>
      </c>
      <c r="E311" s="202">
        <f>'[3]50x90km'!D317</f>
        <v>697.1995125275425</v>
      </c>
      <c r="F311" s="203">
        <f>'[3]400x10km'!D317</f>
        <v>655.280495574837</v>
      </c>
      <c r="G311" s="203">
        <f>'[3]400x40km'!D318</f>
        <v>663.9744790884356</v>
      </c>
      <c r="H311" s="204">
        <f>'[3]400x90km'!D317</f>
        <v>680.2972724834548</v>
      </c>
      <c r="I311" s="205">
        <f>'[3]800x10km'!D317</f>
        <v>657.414895051796</v>
      </c>
      <c r="J311" s="205">
        <f>'[3]800x40km'!D318</f>
        <v>662.5630370497887</v>
      </c>
      <c r="K311" s="194">
        <f>'[3]800x90km'!D317</f>
        <v>673.8223602067716</v>
      </c>
      <c r="L311" s="206">
        <f>'[3]2400x10km'!D317</f>
        <v>676.6135556319465</v>
      </c>
      <c r="M311" s="203">
        <f>'[3]2400x40km'!D318</f>
        <v>676.4259898237312</v>
      </c>
      <c r="N311" s="204">
        <f>'[3]2400x90km'!D317</f>
        <v>680.841501693784</v>
      </c>
      <c r="O311" s="206">
        <f>'[3]6000x10km'!D317</f>
        <v>698.6983788035145</v>
      </c>
      <c r="P311" s="207">
        <f>'[3]6000x40km'!D318</f>
        <v>696.0985481792195</v>
      </c>
      <c r="Q311" s="208">
        <f>'[3]6000x90km'!D317</f>
        <v>698.708628973528</v>
      </c>
      <c r="R311" s="170">
        <v>12</v>
      </c>
    </row>
    <row r="312" spans="1:18" ht="15">
      <c r="A312" s="170">
        <f t="shared" si="4"/>
        <v>308</v>
      </c>
      <c r="B312" s="189" t="str">
        <f>+INCTFR!B309</f>
        <v>JANEIRO|20</v>
      </c>
      <c r="C312" s="201">
        <f>'[3]50x10km'!D318</f>
        <v>665.4501361342616</v>
      </c>
      <c r="D312" s="201">
        <f>'[3]50x40km'!D319</f>
        <v>678.6101748631468</v>
      </c>
      <c r="E312" s="202">
        <f>'[3]50x90km'!D318</f>
        <v>701.2842242115585</v>
      </c>
      <c r="F312" s="203">
        <f>'[3]400x10km'!D318</f>
        <v>660.2310804693797</v>
      </c>
      <c r="G312" s="203">
        <f>'[3]400x40km'!D319</f>
        <v>668.6601785063227</v>
      </c>
      <c r="H312" s="204">
        <f>'[3]400x90km'!D318</f>
        <v>684.6145003011226</v>
      </c>
      <c r="I312" s="205">
        <f>'[3]800x10km'!D318</f>
        <v>662.3934837162649</v>
      </c>
      <c r="J312" s="205">
        <f>'[3]800x40km'!D319</f>
        <v>667.321440605897</v>
      </c>
      <c r="K312" s="194">
        <f>'[3]800x90km'!D318</f>
        <v>678.2726200819222</v>
      </c>
      <c r="L312" s="206">
        <f>'[3]2400x10km'!D318</f>
        <v>681.454847591638</v>
      </c>
      <c r="M312" s="203">
        <f>'[3]2400x40km'!D319</f>
        <v>681.1186471860537</v>
      </c>
      <c r="N312" s="204">
        <f>'[3]2400x90km'!D318</f>
        <v>685.3347710544789</v>
      </c>
      <c r="O312" s="206">
        <f>'[3]6000x10km'!D318</f>
        <v>703.7501311690403</v>
      </c>
      <c r="P312" s="207">
        <f>'[3]6000x40km'!D319</f>
        <v>701.0402670647626</v>
      </c>
      <c r="Q312" s="208">
        <f>'[3]6000x90km'!D318</f>
        <v>703.5226464762814</v>
      </c>
      <c r="R312" s="170">
        <v>1</v>
      </c>
    </row>
    <row r="313" spans="1:18" ht="15">
      <c r="A313" s="170">
        <f t="shared" si="4"/>
        <v>309</v>
      </c>
      <c r="B313" s="209" t="str">
        <f>+INCTFR!B310</f>
        <v>FEVEREIRO|20</v>
      </c>
      <c r="C313" s="210">
        <f>'[3]50x10km'!D319</f>
        <v>665.3655660310327</v>
      </c>
      <c r="D313" s="210">
        <f>'[3]50x40km'!D320</f>
        <v>678.534089122477</v>
      </c>
      <c r="E313" s="211">
        <f>'[3]50x90km'!D319</f>
        <v>701.2202461800799</v>
      </c>
      <c r="F313" s="212">
        <f>'[3]400x10km'!D319</f>
        <v>659.3161905271365</v>
      </c>
      <c r="G313" s="212">
        <f>'[3]400x40km'!D320</f>
        <v>667.7914774844776</v>
      </c>
      <c r="H313" s="213">
        <f>'[3]400x90km'!D319</f>
        <v>683.8097837892161</v>
      </c>
      <c r="I313" s="214">
        <f>'[3]800x10km'!D319</f>
        <v>660.9974557576375</v>
      </c>
      <c r="J313" s="214">
        <f>'[3]800x40km'!D320</f>
        <v>665.9823936753369</v>
      </c>
      <c r="K313" s="215">
        <f>'[3]800x90km'!D319</f>
        <v>677.0127527308443</v>
      </c>
      <c r="L313" s="216">
        <f>'[3]2400x10km'!D319</f>
        <v>679.0058419354606</v>
      </c>
      <c r="M313" s="212">
        <f>'[3]2400x40km'!D320</f>
        <v>678.7383199801668</v>
      </c>
      <c r="N313" s="213">
        <f>'[3]2400x90km'!D319</f>
        <v>683.0450976968172</v>
      </c>
      <c r="O313" s="216">
        <f>'[3]6000x10km'!D319</f>
        <v>699.9259165884988</v>
      </c>
      <c r="P313" s="217">
        <f>'[3]6000x40km'!D320</f>
        <v>697.2928491706125</v>
      </c>
      <c r="Q313" s="218">
        <f>'[3]6000x90km'!D319</f>
        <v>699.8614579168755</v>
      </c>
      <c r="R313" s="170">
        <v>2</v>
      </c>
    </row>
    <row r="314" spans="1:18" ht="15">
      <c r="A314" s="170">
        <f t="shared" si="4"/>
        <v>310</v>
      </c>
      <c r="B314" s="219" t="str">
        <f>+INCTFR!B311</f>
        <v>MARÇO|20</v>
      </c>
      <c r="C314" s="220">
        <f>'[3]50x10km'!D320</f>
        <v>664.9021242976415</v>
      </c>
      <c r="D314" s="220">
        <f>'[3]50x40km'!D321</f>
        <v>677.9825595695984</v>
      </c>
      <c r="E314" s="221">
        <f>'[3]50x90km'!D320</f>
        <v>700.5364527956323</v>
      </c>
      <c r="F314" s="222">
        <f>'[3]400x10km'!D320</f>
        <v>657.5726134707285</v>
      </c>
      <c r="G314" s="222">
        <f>'[3]400x40km'!D321</f>
        <v>666.0346549407288</v>
      </c>
      <c r="H314" s="223">
        <f>'[3]400x90km'!D320</f>
        <v>682.0242391982047</v>
      </c>
      <c r="I314" s="224">
        <f>'[3]800x10km'!D320</f>
        <v>658.3793166762418</v>
      </c>
      <c r="J314" s="224">
        <f>'[3]800x40km'!D321</f>
        <v>663.3919756259288</v>
      </c>
      <c r="K314" s="225">
        <f>'[3]800x90km'!D320</f>
        <v>674.4506954461456</v>
      </c>
      <c r="L314" s="226">
        <f>'[3]2400x10km'!D320</f>
        <v>674.5170574271618</v>
      </c>
      <c r="M314" s="222">
        <f>'[3]2400x40km'!D321</f>
        <v>674.3281742671736</v>
      </c>
      <c r="N314" s="223">
        <f>'[3]2400x90km'!D320</f>
        <v>678.7270273608352</v>
      </c>
      <c r="O314" s="226">
        <f>'[3]6000x10km'!D320</f>
        <v>693.2750316720156</v>
      </c>
      <c r="P314" s="227">
        <f>'[3]6000x40km'!D321</f>
        <v>690.7466315514731</v>
      </c>
      <c r="Q314" s="228">
        <f>'[3]6000x90km'!D320</f>
        <v>693.418787699768</v>
      </c>
      <c r="R314" s="170">
        <v>3</v>
      </c>
    </row>
    <row r="315" spans="1:18" ht="15">
      <c r="A315" s="170">
        <f t="shared" si="4"/>
        <v>311</v>
      </c>
      <c r="B315" s="189" t="str">
        <f>+INCTFR!B312</f>
        <v>ABRIL|20</v>
      </c>
      <c r="C315" s="201">
        <f>'[3]50x10km'!D321</f>
        <v>668.9342338825719</v>
      </c>
      <c r="D315" s="201">
        <f>'[3]50x40km'!D322</f>
        <v>681.4782469070622</v>
      </c>
      <c r="E315" s="202">
        <f>'[3]50x90km'!D321</f>
        <v>703.2602057084371</v>
      </c>
      <c r="F315" s="203">
        <f>'[3]400x10km'!D321</f>
        <v>659.066100888595</v>
      </c>
      <c r="G315" s="203">
        <f>'[3]400x40km'!D322</f>
        <v>667.1722532238628</v>
      </c>
      <c r="H315" s="204">
        <f>'[3]400x90km'!D321</f>
        <v>682.6401010742192</v>
      </c>
      <c r="I315" s="205">
        <f>'[3]800x10km'!D321</f>
        <v>658.0843875264408</v>
      </c>
      <c r="J315" s="205">
        <f>'[3]800x40km'!D322</f>
        <v>662.884368997231</v>
      </c>
      <c r="K315" s="194">
        <f>'[3]800x90km'!D321</f>
        <v>673.6187094011863</v>
      </c>
      <c r="L315" s="206">
        <f>'[3]2400x10km'!D321</f>
        <v>670.1434411873875</v>
      </c>
      <c r="M315" s="203">
        <f>'[3]2400x40km'!D322</f>
        <v>669.9401706522228</v>
      </c>
      <c r="N315" s="204">
        <f>'[3]2400x90km'!D321</f>
        <v>674.286018615899</v>
      </c>
      <c r="O315" s="206">
        <f>'[3]6000x10km'!D321</f>
        <v>684.458614198554</v>
      </c>
      <c r="P315" s="207">
        <f>'[3]6000x40km'!D322</f>
        <v>682.022617488169</v>
      </c>
      <c r="Q315" s="208">
        <f>'[3]6000x90km'!D321</f>
        <v>684.7575840425648</v>
      </c>
      <c r="R315" s="170">
        <v>4</v>
      </c>
    </row>
    <row r="316" spans="1:18" ht="15">
      <c r="A316" s="170">
        <f t="shared" si="4"/>
        <v>312</v>
      </c>
      <c r="B316" s="219" t="str">
        <f>+INCTFR!B313</f>
        <v>MAIO|20</v>
      </c>
      <c r="C316" s="220">
        <f>'[3]50x10km'!D322</f>
        <v>670.0434157885492</v>
      </c>
      <c r="D316" s="220">
        <f>'[3]50x40km'!D323</f>
        <v>682.3456078239418</v>
      </c>
      <c r="E316" s="221">
        <f>'[3]50x90km'!D322</f>
        <v>703.7761127994071</v>
      </c>
      <c r="F316" s="222">
        <f>'[3]400x10km'!D322</f>
        <v>658.8560611239994</v>
      </c>
      <c r="G316" s="222">
        <f>'[3]400x40km'!D323</f>
        <v>666.8130920083802</v>
      </c>
      <c r="H316" s="223">
        <f>'[3]400x90km'!D322</f>
        <v>682.0580042449687</v>
      </c>
      <c r="I316" s="224">
        <f>'[3]800x10km'!D322</f>
        <v>656.9389792703826</v>
      </c>
      <c r="J316" s="224">
        <f>'[3]800x40km'!D323</f>
        <v>661.6590608723637</v>
      </c>
      <c r="K316" s="225">
        <f>'[3]800x90km'!D322</f>
        <v>672.2661155044129</v>
      </c>
      <c r="L316" s="226">
        <f>'[3]2400x10km'!D322</f>
        <v>667.0946304780377</v>
      </c>
      <c r="M316" s="222">
        <f>'[3]2400x40km'!D323</f>
        <v>666.9004150959497</v>
      </c>
      <c r="N316" s="223">
        <f>'[3]2400x90km'!D322</f>
        <v>671.2392415940199</v>
      </c>
      <c r="O316" s="226">
        <f>'[3]6000x10km'!D322</f>
        <v>679.2896151079947</v>
      </c>
      <c r="P316" s="227">
        <f>'[3]6000x40km'!D323</f>
        <v>676.9103954247271</v>
      </c>
      <c r="Q316" s="228">
        <f>'[3]6000x90km'!D322</f>
        <v>679.6863667836419</v>
      </c>
      <c r="R316" s="170">
        <v>5</v>
      </c>
    </row>
    <row r="317" spans="1:18" ht="15">
      <c r="A317" s="170">
        <f t="shared" si="4"/>
        <v>313</v>
      </c>
      <c r="B317" s="219" t="str">
        <f>+INCTFR!B314</f>
        <v>JUNHO|20</v>
      </c>
      <c r="C317" s="220">
        <f>'[3]50x10km'!D323</f>
        <v>673.4985724512233</v>
      </c>
      <c r="D317" s="220">
        <f>'[3]50x40km'!D324</f>
        <v>685.781280686499</v>
      </c>
      <c r="E317" s="221">
        <f>'[3]50x90km'!D323</f>
        <v>707.199920389361</v>
      </c>
      <c r="F317" s="222">
        <f>'[3]400x10km'!D323</f>
        <v>663.2467239260926</v>
      </c>
      <c r="G317" s="222">
        <f>'[3]400x40km'!D324</f>
        <v>671.128162297817</v>
      </c>
      <c r="H317" s="223">
        <f>'[3]400x90km'!D323</f>
        <v>686.283320373215</v>
      </c>
      <c r="I317" s="224">
        <f>'[3]800x10km'!D323</f>
        <v>661.8076254253858</v>
      </c>
      <c r="J317" s="224">
        <f>'[3]800x40km'!D324</f>
        <v>666.4395124973315</v>
      </c>
      <c r="K317" s="225">
        <f>'[3]800x90km'!D323</f>
        <v>676.9382026486188</v>
      </c>
      <c r="L317" s="226">
        <f>'[3]2400x10km'!D323</f>
        <v>672.9188118310494</v>
      </c>
      <c r="M317" s="222">
        <f>'[3]2400x40km'!D324</f>
        <v>672.6254465183234</v>
      </c>
      <c r="N317" s="223">
        <f>'[3]2400x90km'!D323</f>
        <v>676.8493275951373</v>
      </c>
      <c r="O317" s="226">
        <f>'[3]6000x10km'!D323</f>
        <v>686.616603944598</v>
      </c>
      <c r="P317" s="227">
        <f>'[3]6000x40km'!D324</f>
        <v>684.1291474993587</v>
      </c>
      <c r="Q317" s="228">
        <f>'[3]6000x90km'!D323</f>
        <v>686.8024043278234</v>
      </c>
      <c r="R317" s="170">
        <v>6</v>
      </c>
    </row>
    <row r="318" spans="1:18" ht="15">
      <c r="A318" s="170">
        <f t="shared" si="4"/>
        <v>314</v>
      </c>
      <c r="B318" s="219" t="str">
        <f>+INCTFR!B315</f>
        <v>JULHO|20</v>
      </c>
      <c r="C318" s="220">
        <f>'[3]50x10km'!D324</f>
        <v>679.0574549583704</v>
      </c>
      <c r="D318" s="220">
        <f>'[3]50x40km'!D325</f>
        <v>691.3095987520651</v>
      </c>
      <c r="E318" s="221">
        <f>'[3]50x90km'!D324</f>
        <v>712.7103034400305</v>
      </c>
      <c r="F318" s="222">
        <f>'[3]400x10km'!D324</f>
        <v>669.7715521659037</v>
      </c>
      <c r="G318" s="222">
        <f>'[3]400x40km'!D325</f>
        <v>677.5571013695267</v>
      </c>
      <c r="H318" s="223">
        <f>'[3]400x90km'!D324</f>
        <v>692.6033462199739</v>
      </c>
      <c r="I318" s="224">
        <f>'[3]800x10km'!D324</f>
        <v>668.8967958708267</v>
      </c>
      <c r="J318" s="224">
        <f>'[3]800x40km'!D325</f>
        <v>673.4161455968707</v>
      </c>
      <c r="K318" s="225">
        <f>'[3]800x90km'!D324</f>
        <v>683.7811550654543</v>
      </c>
      <c r="L318" s="226">
        <f>'[3]2400x10km'!D324</f>
        <v>681.0398600620913</v>
      </c>
      <c r="M318" s="222">
        <f>'[3]2400x40km'!D325</f>
        <v>680.6214480271369</v>
      </c>
      <c r="N318" s="223">
        <f>'[3]2400x90km'!D324</f>
        <v>684.7057603657692</v>
      </c>
      <c r="O318" s="226">
        <f>'[3]6000x10km'!D324</f>
        <v>696.2709175590371</v>
      </c>
      <c r="P318" s="227">
        <f>'[3]6000x40km'!D325</f>
        <v>693.6517785427959</v>
      </c>
      <c r="Q318" s="228">
        <f>'[3]6000x90km'!D324</f>
        <v>696.2072609534392</v>
      </c>
      <c r="R318" s="170">
        <v>7</v>
      </c>
    </row>
    <row r="319" spans="1:18" ht="15">
      <c r="A319" s="170">
        <f t="shared" si="4"/>
        <v>315</v>
      </c>
      <c r="B319" s="219" t="str">
        <f>+INCTFR!B316</f>
        <v>AGOSTO|20</v>
      </c>
      <c r="C319" s="220">
        <f>'[3]50x10km'!D325</f>
        <v>685.4821984574537</v>
      </c>
      <c r="D319" s="220">
        <f>'[3]50x40km'!D326</f>
        <v>697.7587691457121</v>
      </c>
      <c r="E319" s="221">
        <f>'[3]50x90km'!D325</f>
        <v>719.2269264055483</v>
      </c>
      <c r="F319" s="222">
        <f>'[3]400x10km'!D325</f>
        <v>675.6632173700533</v>
      </c>
      <c r="G319" s="222">
        <f>'[3]400x40km'!D326</f>
        <v>683.465389425539</v>
      </c>
      <c r="H319" s="223">
        <f>'[3]400x90km'!D325</f>
        <v>698.5668319817263</v>
      </c>
      <c r="I319" s="224">
        <f>'[3]800x10km'!D325</f>
        <v>674.3221094087268</v>
      </c>
      <c r="J319" s="224">
        <f>'[3]800x40km'!D326</f>
        <v>678.8584195861823</v>
      </c>
      <c r="K319" s="225">
        <f>'[3]800x90km'!D325</f>
        <v>689.2776015183522</v>
      </c>
      <c r="L319" s="226">
        <f>'[3]2400x10km'!D325</f>
        <v>685.1131424758404</v>
      </c>
      <c r="M319" s="222">
        <f>'[3]2400x40km'!D326</f>
        <v>684.7192263801943</v>
      </c>
      <c r="N319" s="223">
        <f>'[3]2400x90km'!D325</f>
        <v>688.8703054275511</v>
      </c>
      <c r="O319" s="226">
        <f>'[3]6000x10km'!D325</f>
        <v>699.2061568560573</v>
      </c>
      <c r="P319" s="227">
        <f>'[3]6000x40km'!D326</f>
        <v>696.6122673817349</v>
      </c>
      <c r="Q319" s="228">
        <f>'[3]6000x90km'!D325</f>
        <v>699.2368250433234</v>
      </c>
      <c r="R319" s="170">
        <v>8</v>
      </c>
    </row>
    <row r="320" spans="1:18" ht="15">
      <c r="A320" s="170">
        <f t="shared" si="4"/>
        <v>316</v>
      </c>
      <c r="B320" s="219" t="str">
        <f>+INCTFR!B317</f>
        <v>SETEMBRO|20</v>
      </c>
      <c r="C320" s="220">
        <f>'[3]50x10km'!D326</f>
        <v>698.382440678988</v>
      </c>
      <c r="D320" s="220">
        <f>'[3]50x40km'!D327</f>
        <v>710.4945805090565</v>
      </c>
      <c r="E320" s="221">
        <f>'[3]50x90km'!D326</f>
        <v>731.78312902447</v>
      </c>
      <c r="F320" s="222">
        <f>'[3]400x10km'!D326</f>
        <v>688.0086591446515</v>
      </c>
      <c r="G320" s="222">
        <f>'[3]400x40km'!D327</f>
        <v>695.6388641844704</v>
      </c>
      <c r="H320" s="223">
        <f>'[3]400x90km'!D326</f>
        <v>710.548312059988</v>
      </c>
      <c r="I320" s="224">
        <f>'[3]800x10km'!D326</f>
        <v>685.8594323208257</v>
      </c>
      <c r="J320" s="224">
        <f>'[3]800x40km'!D327</f>
        <v>690.2629388288098</v>
      </c>
      <c r="K320" s="225">
        <f>'[3]800x90km'!D326</f>
        <v>700.5409840232848</v>
      </c>
      <c r="L320" s="226">
        <f>'[3]2400x10km'!D326</f>
        <v>694.569698353114</v>
      </c>
      <c r="M320" s="222">
        <f>'[3]2400x40km'!D327</f>
        <v>694.1051926012772</v>
      </c>
      <c r="N320" s="223">
        <f>'[3]2400x90km'!D326</f>
        <v>698.2113975692336</v>
      </c>
      <c r="O320" s="226">
        <f>'[3]6000x10km'!D326</f>
        <v>707.4633500951745</v>
      </c>
      <c r="P320" s="227">
        <f>'[3]6000x40km'!D327</f>
        <v>704.8212826541859</v>
      </c>
      <c r="Q320" s="228">
        <f>'[3]6000x90km'!D326</f>
        <v>707.4486471016841</v>
      </c>
      <c r="R320" s="170">
        <v>9</v>
      </c>
    </row>
    <row r="321" spans="1:18" ht="15">
      <c r="A321" s="170">
        <f t="shared" si="4"/>
        <v>317</v>
      </c>
      <c r="B321" s="219" t="str">
        <f>+INCTFR!B318</f>
        <v>OUTUBRO|20</v>
      </c>
      <c r="C321" s="220">
        <f>'[3]50x10km'!D327</f>
        <v>714.0442848009806</v>
      </c>
      <c r="D321" s="220">
        <f>'[3]50x40km'!D328</f>
        <v>726.0729782236458</v>
      </c>
      <c r="E321" s="221">
        <f>'[3]50x90km'!D327</f>
        <v>747.3149320610355</v>
      </c>
      <c r="F321" s="222">
        <f>'[3]400x10km'!D327</f>
        <v>705.2310659997629</v>
      </c>
      <c r="G321" s="222">
        <f>'[3]400x40km'!D328</f>
        <v>712.6473441792542</v>
      </c>
      <c r="H321" s="223">
        <f>'[3]400x90km'!D327</f>
        <v>727.3275936875687</v>
      </c>
      <c r="I321" s="224">
        <f>'[3]800x10km'!D327</f>
        <v>703.3789464998748</v>
      </c>
      <c r="J321" s="224">
        <f>'[3]800x40km'!D328</f>
        <v>707.5622852706668</v>
      </c>
      <c r="K321" s="225">
        <f>'[3]800x90km'!D327</f>
        <v>717.5979245537299</v>
      </c>
      <c r="L321" s="226">
        <f>'[3]2400x10km'!D327</f>
        <v>713.0225161437994</v>
      </c>
      <c r="M321" s="222">
        <f>'[3]2400x40km'!D328</f>
        <v>712.3278352512273</v>
      </c>
      <c r="N321" s="223">
        <f>'[3]2400x90km'!D327</f>
        <v>716.2015262976295</v>
      </c>
      <c r="O321" s="226">
        <f>'[3]6000x10km'!D327</f>
        <v>728.7630838956786</v>
      </c>
      <c r="P321" s="227">
        <f>'[3]6000x40km'!D328</f>
        <v>725.8675358391022</v>
      </c>
      <c r="Q321" s="228">
        <f>'[3]6000x90km'!D327</f>
        <v>728.2945716722577</v>
      </c>
      <c r="R321" s="170">
        <v>10</v>
      </c>
    </row>
    <row r="322" spans="1:18" ht="15">
      <c r="A322" s="170">
        <f t="shared" si="4"/>
        <v>318</v>
      </c>
      <c r="B322" s="219" t="str">
        <f>+INCTFR!B319</f>
        <v>NOVEMBRO|20</v>
      </c>
      <c r="C322" s="220">
        <f>'[3]50x10km'!D328</f>
        <v>725.9774300153406</v>
      </c>
      <c r="D322" s="220">
        <f>'[3]50x40km'!D329</f>
        <v>737.4972970528781</v>
      </c>
      <c r="E322" s="221">
        <f>'[3]50x90km'!D328</f>
        <v>758.0466617757673</v>
      </c>
      <c r="F322" s="222">
        <f>'[3]400x10km'!D328</f>
        <v>716.6355021580931</v>
      </c>
      <c r="G322" s="222">
        <f>'[3]400x40km'!D329</f>
        <v>723.590344670023</v>
      </c>
      <c r="H322" s="223">
        <f>'[3]400x90km'!D328</f>
        <v>737.6430879276439</v>
      </c>
      <c r="I322" s="224">
        <f>'[3]800x10km'!D328</f>
        <v>714.2096165132585</v>
      </c>
      <c r="J322" s="224">
        <f>'[3]800x40km'!D329</f>
        <v>718.0268576118706</v>
      </c>
      <c r="K322" s="225">
        <f>'[3]800x90km'!D328</f>
        <v>727.563528529149</v>
      </c>
      <c r="L322" s="226">
        <f>'[3]2400x10km'!D328</f>
        <v>722.064653750413</v>
      </c>
      <c r="M322" s="222">
        <f>'[3]2400x40km'!D329</f>
        <v>721.154864395233</v>
      </c>
      <c r="N322" s="223">
        <f>'[3]2400x90km'!D328</f>
        <v>724.7541646784665</v>
      </c>
      <c r="O322" s="226">
        <f>'[3]6000x10km'!D328</f>
        <v>736.5458642085323</v>
      </c>
      <c r="P322" s="227">
        <f>'[3]6000x40km'!D329</f>
        <v>733.5158901200376</v>
      </c>
      <c r="Q322" s="228">
        <f>'[3]6000x90km'!D328</f>
        <v>735.8025650673571</v>
      </c>
      <c r="R322" s="170">
        <v>11</v>
      </c>
    </row>
    <row r="323" spans="1:18" ht="15">
      <c r="A323" s="170">
        <f t="shared" si="4"/>
        <v>319</v>
      </c>
      <c r="B323" s="219" t="str">
        <f>+INCTFR!B320</f>
        <v>DEZEMBRO|20</v>
      </c>
      <c r="C323" s="220">
        <f>'[3]50x10km'!D329</f>
        <v>733.4489197419425</v>
      </c>
      <c r="D323" s="220">
        <f>'[3]50x40km'!D330</f>
        <v>744.6984541791147</v>
      </c>
      <c r="E323" s="221">
        <f>'[3]50x90km'!D329</f>
        <v>764.8853866893644</v>
      </c>
      <c r="F323" s="222">
        <f>'[3]400x10km'!D329</f>
        <v>723.9396438440914</v>
      </c>
      <c r="G323" s="222">
        <f>'[3]400x40km'!D330</f>
        <v>730.6389609200818</v>
      </c>
      <c r="H323" s="223">
        <f>'[3]400x90km'!D329</f>
        <v>744.3493286128139</v>
      </c>
      <c r="I323" s="224">
        <f>'[3]800x10km'!D329</f>
        <v>721.4198089827963</v>
      </c>
      <c r="J323" s="224">
        <f>'[3]800x40km'!D330</f>
        <v>725.0232736137261</v>
      </c>
      <c r="K323" s="225">
        <f>'[3]800x90km'!D329</f>
        <v>734.2732219160349</v>
      </c>
      <c r="L323" s="226">
        <f>'[3]2400x10km'!D329</f>
        <v>728.4652999364718</v>
      </c>
      <c r="M323" s="222">
        <f>'[3]2400x40km'!D330</f>
        <v>727.4197877081203</v>
      </c>
      <c r="N323" s="223">
        <f>'[3]2400x90km'!D329</f>
        <v>730.8508020202219</v>
      </c>
      <c r="O323" s="226">
        <f>'[3]6000x10km'!D329</f>
        <v>742.2730458589889</v>
      </c>
      <c r="P323" s="227">
        <f>'[3]6000x40km'!D330</f>
        <v>739.1537519097427</v>
      </c>
      <c r="Q323" s="228">
        <f>'[3]6000x90km'!D329</f>
        <v>741.3525631220211</v>
      </c>
      <c r="R323" s="170">
        <v>12</v>
      </c>
    </row>
    <row r="324" spans="1:18" ht="15">
      <c r="A324" s="170">
        <f t="shared" si="4"/>
        <v>320</v>
      </c>
      <c r="B324" s="219" t="str">
        <f>+INCTFR!B321</f>
        <v>JANEIRO|21</v>
      </c>
      <c r="C324" s="220">
        <f>'[3]50x10km'!D330</f>
        <v>736.3912016295383</v>
      </c>
      <c r="D324" s="220">
        <f>'[3]50x40km'!D331</f>
        <v>747.6295821078149</v>
      </c>
      <c r="E324" s="221">
        <f>'[3]50x90km'!D330</f>
        <v>767.8144354869547</v>
      </c>
      <c r="F324" s="222">
        <f>'[3]400x10km'!D330</f>
        <v>727.0577802463173</v>
      </c>
      <c r="G324" s="222">
        <f>'[3]400x40km'!D331</f>
        <v>733.7262046833222</v>
      </c>
      <c r="H324" s="223">
        <f>'[3]400x90km'!D330</f>
        <v>747.4067380004456</v>
      </c>
      <c r="I324" s="224">
        <f>'[3]800x10km'!D330</f>
        <v>724.7150018670585</v>
      </c>
      <c r="J324" s="224">
        <f>'[3]800x40km'!D331</f>
        <v>728.2799591584344</v>
      </c>
      <c r="K324" s="225">
        <f>'[3]800x90km'!D330</f>
        <v>737.4887212035895</v>
      </c>
      <c r="L324" s="226">
        <f>'[3]2400x10km'!D330</f>
        <v>732.058271189415</v>
      </c>
      <c r="M324" s="222">
        <f>'[3]2400x40km'!D331</f>
        <v>730.9678592302303</v>
      </c>
      <c r="N324" s="223">
        <f>'[3]2400x90km'!D330</f>
        <v>734.3534718101612</v>
      </c>
      <c r="O324" s="226">
        <f>'[3]6000x10km'!D330</f>
        <v>746.1804608592422</v>
      </c>
      <c r="P324" s="227">
        <f>'[3]6000x40km'!D331</f>
        <v>743.0165124300669</v>
      </c>
      <c r="Q324" s="228">
        <f>'[3]6000x90km'!D330</f>
        <v>745.1815396595612</v>
      </c>
      <c r="R324" s="170">
        <v>1</v>
      </c>
    </row>
    <row r="325" spans="1:18" ht="15">
      <c r="A325" s="170">
        <f t="shared" si="4"/>
        <v>321</v>
      </c>
      <c r="B325" s="219" t="str">
        <f>+INCTFR!B322</f>
        <v>FEVEREIRO|21</v>
      </c>
      <c r="C325" s="220">
        <f>'[3]50x10km'!D331</f>
        <v>748.919530992719</v>
      </c>
      <c r="D325" s="220">
        <f>'[3]50x40km'!D332</f>
        <v>760.5866305660692</v>
      </c>
      <c r="E325" s="221">
        <f>'[3]50x90km'!D331</f>
        <v>781.4654182641311</v>
      </c>
      <c r="F325" s="222">
        <f>'[3]400x10km'!D331</f>
        <v>742.792406379719</v>
      </c>
      <c r="G325" s="222">
        <f>'[3]400x40km'!D332</f>
        <v>749.6196485087021</v>
      </c>
      <c r="H325" s="223">
        <f>'[3]400x90km'!D331</f>
        <v>763.617825345211</v>
      </c>
      <c r="I325" s="224">
        <f>'[3]800x10km'!D331</f>
        <v>742.1718868736602</v>
      </c>
      <c r="J325" s="224">
        <f>'[3]800x40km'!D332</f>
        <v>745.7566096048513</v>
      </c>
      <c r="K325" s="225">
        <f>'[3]800x90km'!D331</f>
        <v>755.0868444590168</v>
      </c>
      <c r="L325" s="226">
        <f>'[3]2400x10km'!D331</f>
        <v>752.9939272108942</v>
      </c>
      <c r="M325" s="222">
        <f>'[3]2400x40km'!D332</f>
        <v>751.7474382360641</v>
      </c>
      <c r="N325" s="223">
        <f>'[3]2400x90km'!D331</f>
        <v>755.0340184789483</v>
      </c>
      <c r="O325" s="226">
        <f>'[3]6000x10km'!D331</f>
        <v>772.3478348382744</v>
      </c>
      <c r="P325" s="227">
        <f>'[3]6000x40km'!D332</f>
        <v>768.9211307040945</v>
      </c>
      <c r="Q325" s="228">
        <f>'[3]6000x90km'!D331</f>
        <v>770.918210230132</v>
      </c>
      <c r="R325" s="170">
        <v>2</v>
      </c>
    </row>
    <row r="326" spans="1:18" ht="15">
      <c r="A326" s="170">
        <f t="shared" si="4"/>
        <v>322</v>
      </c>
      <c r="B326" s="219" t="str">
        <f>+INCTFR!B323</f>
        <v>MARÇO|21</v>
      </c>
      <c r="C326" s="220">
        <f>'[3]50x10km'!D332</f>
        <v>761.7873321906754</v>
      </c>
      <c r="D326" s="220">
        <f>'[3]50x40km'!D333</f>
        <v>773.5767494152647</v>
      </c>
      <c r="E326" s="221">
        <f>'[3]50x90km'!D332</f>
        <v>794.6989485359306</v>
      </c>
      <c r="F326" s="222">
        <f>'[3]400x10km'!D332</f>
        <v>756.2389723563524</v>
      </c>
      <c r="G326" s="222">
        <f>'[3]400x40km'!D333</f>
        <v>763.0853257992741</v>
      </c>
      <c r="H326" s="223">
        <f>'[3]400x90km'!D332</f>
        <v>777.1814713135368</v>
      </c>
      <c r="I326" s="224">
        <f>'[3]800x10km'!D332</f>
        <v>755.519433882196</v>
      </c>
      <c r="J326" s="224">
        <f>'[3]800x40km'!D333</f>
        <v>759.0907132322237</v>
      </c>
      <c r="K326" s="225">
        <f>'[3]800x90km'!D332</f>
        <v>768.4704795897383</v>
      </c>
      <c r="L326" s="226">
        <f>'[3]2400x10km'!D332</f>
        <v>766.1491873465274</v>
      </c>
      <c r="M326" s="222">
        <f>'[3]2400x40km'!D333</f>
        <v>764.8442815508156</v>
      </c>
      <c r="N326" s="223">
        <f>'[3]2400x90km'!D332</f>
        <v>768.1308222328079</v>
      </c>
      <c r="O326" s="226">
        <f>'[3]6000x10km'!D332</f>
        <v>786.5211142269851</v>
      </c>
      <c r="P326" s="227">
        <f>'[3]6000x40km'!D333</f>
        <v>782.9985910256519</v>
      </c>
      <c r="Q326" s="228">
        <f>'[3]6000x90km'!D332</f>
        <v>784.9794063968918</v>
      </c>
      <c r="R326" s="170">
        <v>3</v>
      </c>
    </row>
    <row r="327" spans="1:18" ht="15">
      <c r="A327" s="170">
        <f t="shared" si="4"/>
        <v>323</v>
      </c>
      <c r="B327" s="219" t="str">
        <f>+INCTFR!B324</f>
        <v>ABRIL|21</v>
      </c>
      <c r="C327" s="220">
        <f>'[3]50x10km'!D333</f>
        <v>771.0357388513547</v>
      </c>
      <c r="D327" s="220">
        <f>'[3]50x40km'!D334</f>
        <v>782.5305597673062</v>
      </c>
      <c r="E327" s="221">
        <f>'[3]50x90km'!D333</f>
        <v>803.2632041573121</v>
      </c>
      <c r="F327" s="222">
        <f>'[3]400x10km'!D333</f>
        <v>764.497851353433</v>
      </c>
      <c r="G327" s="222">
        <f>'[3]400x40km'!D334</f>
        <v>771.0982891572133</v>
      </c>
      <c r="H327" s="223">
        <f>'[3]400x90km'!D333</f>
        <v>784.871292953427</v>
      </c>
      <c r="I327" s="224">
        <f>'[3]800x10km'!D333</f>
        <v>762.9157279407482</v>
      </c>
      <c r="J327" s="224">
        <f>'[3]800x40km'!D334</f>
        <v>766.3082578617565</v>
      </c>
      <c r="K327" s="225">
        <f>'[3]800x90km'!D333</f>
        <v>775.4554460708592</v>
      </c>
      <c r="L327" s="226">
        <f>'[3]2400x10km'!D333</f>
        <v>771.5248283497856</v>
      </c>
      <c r="M327" s="222">
        <f>'[3]2400x40km'!D334</f>
        <v>770.1374821576466</v>
      </c>
      <c r="N327" s="223">
        <f>'[3]2400x90km'!D333</f>
        <v>773.3321589233649</v>
      </c>
      <c r="O327" s="226">
        <f>'[3]6000x10km'!D333</f>
        <v>790.1765467026712</v>
      </c>
      <c r="P327" s="227">
        <f>'[3]6000x40km'!D334</f>
        <v>786.6212372395893</v>
      </c>
      <c r="Q327" s="228">
        <f>'[3]6000x90km'!D333</f>
        <v>788.5848875734603</v>
      </c>
      <c r="R327" s="170">
        <v>4</v>
      </c>
    </row>
    <row r="328" spans="1:18" ht="15">
      <c r="A328" s="170">
        <f t="shared" si="4"/>
        <v>324</v>
      </c>
      <c r="B328" s="219" t="str">
        <f>+INCTFR!B325</f>
        <v>MAIO|21</v>
      </c>
      <c r="C328" s="220">
        <f>'[3]50x10km'!D334</f>
        <v>782.1927107338169</v>
      </c>
      <c r="D328" s="220">
        <f>'[3]50x40km'!D335</f>
        <v>793.7766886574053</v>
      </c>
      <c r="E328" s="221">
        <f>'[3]50x90km'!D334</f>
        <v>814.6954441057806</v>
      </c>
      <c r="F328" s="222">
        <f>'[3]400x10km'!D334</f>
        <v>777.7169382163164</v>
      </c>
      <c r="G328" s="222">
        <f>'[3]400x40km'!D335</f>
        <v>784.2470544279537</v>
      </c>
      <c r="H328" s="223">
        <f>'[3]400x90km'!D334</f>
        <v>797.983800330855</v>
      </c>
      <c r="I328" s="224">
        <f>'[3]800x10km'!D334</f>
        <v>777.1236195257089</v>
      </c>
      <c r="J328" s="224">
        <f>'[3]800x40km'!D335</f>
        <v>780.391112488085</v>
      </c>
      <c r="K328" s="225">
        <f>'[3]800x90km'!D334</f>
        <v>789.4229465790622</v>
      </c>
      <c r="L328" s="226">
        <f>'[3]2400x10km'!D334</f>
        <v>787.7828428398813</v>
      </c>
      <c r="M328" s="222">
        <f>'[3]2400x40km'!D335</f>
        <v>786.2054597155944</v>
      </c>
      <c r="N328" s="223">
        <f>'[3]2400x90km'!D334</f>
        <v>789.2152894642893</v>
      </c>
      <c r="O328" s="226">
        <f>'[3]6000x10km'!D334</f>
        <v>809.8683624849853</v>
      </c>
      <c r="P328" s="227">
        <f>'[3]6000x40km'!D335</f>
        <v>806.0792214544122</v>
      </c>
      <c r="Q328" s="228">
        <f>'[3]6000x90km'!D334</f>
        <v>807.8584913959211</v>
      </c>
      <c r="R328" s="170">
        <v>5</v>
      </c>
    </row>
    <row r="329" spans="1:18" ht="15">
      <c r="A329" s="170">
        <f t="shared" si="4"/>
        <v>325</v>
      </c>
      <c r="B329" s="219" t="str">
        <f>+INCTFR!B326</f>
        <v>JUNHO|21</v>
      </c>
      <c r="C329" s="220">
        <f>'[3]50x10km'!D335</f>
        <v>820.9976634099517</v>
      </c>
      <c r="D329" s="220">
        <f>'[3]50x40km'!D336</f>
        <v>833.0070347395921</v>
      </c>
      <c r="E329" s="221">
        <f>'[3]50x90km'!D335</f>
        <v>854.7432550745996</v>
      </c>
      <c r="F329" s="222">
        <f>'[3]400x10km'!D335</f>
        <v>813.8059064966486</v>
      </c>
      <c r="G329" s="222">
        <f>'[3]400x40km'!D336</f>
        <v>820.6490791562647</v>
      </c>
      <c r="H329" s="223">
        <f>'[3]400x90km'!D335</f>
        <v>835.0381900329055</v>
      </c>
      <c r="I329" s="224">
        <f>'[3]800x10km'!D335</f>
        <v>811.7373835624198</v>
      </c>
      <c r="J329" s="224">
        <f>'[3]800x40km'!D336</f>
        <v>815.2204725474609</v>
      </c>
      <c r="K329" s="225">
        <f>'[3]800x90km'!D335</f>
        <v>824.7609386138445</v>
      </c>
      <c r="L329" s="226">
        <f>'[3]2400x10km'!D335</f>
        <v>819.976524748706</v>
      </c>
      <c r="M329" s="222">
        <f>'[3]2400x40km'!D336</f>
        <v>818.4499272729801</v>
      </c>
      <c r="N329" s="223">
        <f>'[3]2400x90km'!D335</f>
        <v>821.763486234423</v>
      </c>
      <c r="O329" s="226">
        <f>'[3]6000x10km'!D335</f>
        <v>839.2329374117438</v>
      </c>
      <c r="P329" s="227">
        <f>'[3]6000x40km'!D336</f>
        <v>835.4335887237521</v>
      </c>
      <c r="Q329" s="228">
        <f>'[3]6000x90km'!D335</f>
        <v>837.4816910069408</v>
      </c>
      <c r="R329" s="170">
        <v>6</v>
      </c>
    </row>
    <row r="330" spans="1:18" ht="15">
      <c r="A330" s="170">
        <f t="shared" si="4"/>
        <v>326</v>
      </c>
      <c r="B330" s="219" t="str">
        <f>+INCTFR!B327</f>
        <v>JULHO|21</v>
      </c>
      <c r="C330" s="220">
        <f>'[3]50x10km'!D336</f>
        <v>824.1665864467794</v>
      </c>
      <c r="D330" s="220">
        <f>'[3]50x40km'!D337</f>
        <v>836.5353593978211</v>
      </c>
      <c r="E330" s="221">
        <f>'[3]50x90km'!D336</f>
        <v>858.8174682445433</v>
      </c>
      <c r="F330" s="222">
        <f>'[3]400x10km'!D336</f>
        <v>817.7224913512277</v>
      </c>
      <c r="G330" s="222">
        <f>'[3]400x40km'!D337</f>
        <v>824.8220034810486</v>
      </c>
      <c r="H330" s="223">
        <f>'[3]400x90km'!D336</f>
        <v>839.6127270161</v>
      </c>
      <c r="I330" s="224">
        <f>'[3]800x10km'!D336</f>
        <v>816.1667597358336</v>
      </c>
      <c r="J330" s="224">
        <f>'[3]800x40km'!D337</f>
        <v>819.8211269184163</v>
      </c>
      <c r="K330" s="225">
        <f>'[3]800x90km'!D336</f>
        <v>829.6447938047057</v>
      </c>
      <c r="L330" s="226">
        <f>'[3]2400x10km'!D336</f>
        <v>825.8096242480011</v>
      </c>
      <c r="M330" s="222">
        <f>'[3]2400x40km'!D337</f>
        <v>824.3285763368146</v>
      </c>
      <c r="N330" s="223">
        <f>'[3]2400x90km'!D336</f>
        <v>827.7541673818813</v>
      </c>
      <c r="O330" s="226">
        <f>'[3]6000x10km'!D336</f>
        <v>846.6796321325077</v>
      </c>
      <c r="P330" s="227">
        <f>'[3]6000x40km'!D337</f>
        <v>842.8586265239996</v>
      </c>
      <c r="Q330" s="228">
        <f>'[3]6000x90km'!D336</f>
        <v>844.9442695272746</v>
      </c>
      <c r="R330" s="170">
        <v>7</v>
      </c>
    </row>
    <row r="331" spans="1:18" ht="15">
      <c r="A331" s="170">
        <f t="shared" si="4"/>
        <v>327</v>
      </c>
      <c r="B331" s="219" t="str">
        <f>+INCTFR!B328</f>
        <v>AGOSTO|21</v>
      </c>
      <c r="C331" s="220">
        <f>'[3]50x10km'!D337</f>
        <v>834.9545560438808</v>
      </c>
      <c r="D331" s="220">
        <f>'[3]50x40km'!D338</f>
        <v>847.4197944543878</v>
      </c>
      <c r="E331" s="221">
        <f>'[3]50x90km'!D337</f>
        <v>869.896996391429</v>
      </c>
      <c r="F331" s="222">
        <f>'[3]400x10km'!D337</f>
        <v>829.3025557292735</v>
      </c>
      <c r="G331" s="222">
        <f>'[3]400x40km'!D338</f>
        <v>836.39865682965</v>
      </c>
      <c r="H331" s="223">
        <f>'[3]400x90km'!D337</f>
        <v>851.244190043431</v>
      </c>
      <c r="I331" s="224">
        <f>'[3]800x10km'!D337</f>
        <v>827.7635964570638</v>
      </c>
      <c r="J331" s="224">
        <f>'[3]800x40km'!D338</f>
        <v>831.3868854570715</v>
      </c>
      <c r="K331" s="225">
        <f>'[3]800x90km'!D337</f>
        <v>841.2241417803777</v>
      </c>
      <c r="L331" s="226">
        <f>'[3]2400x10km'!D337</f>
        <v>837.8925041946443</v>
      </c>
      <c r="M331" s="222">
        <f>'[3]2400x40km'!D338</f>
        <v>836.3312454265116</v>
      </c>
      <c r="N331" s="223">
        <f>'[3]2400x90km'!D337</f>
        <v>839.7151554221077</v>
      </c>
      <c r="O331" s="226">
        <f>'[3]6000x10km'!D337</f>
        <v>860.4791758352907</v>
      </c>
      <c r="P331" s="227">
        <f>'[3]6000x40km'!D338</f>
        <v>856.5383829195252</v>
      </c>
      <c r="Q331" s="228">
        <f>'[3]6000x90km'!D337</f>
        <v>858.5656259815496</v>
      </c>
      <c r="R331" s="170">
        <v>8</v>
      </c>
    </row>
    <row r="332" spans="1:18" ht="15">
      <c r="A332" s="170">
        <f t="shared" si="4"/>
        <v>328</v>
      </c>
      <c r="B332" s="219" t="str">
        <f>+INCTFR!B329</f>
        <v>SETEMBRO|21</v>
      </c>
      <c r="C332" s="220">
        <f>'[3]50x10km'!D338</f>
        <v>838.6073205482471</v>
      </c>
      <c r="D332" s="220">
        <f>'[3]50x40km'!D339</f>
        <v>851.9099801440683</v>
      </c>
      <c r="E332" s="221">
        <f>'[3]50x90km'!D338</f>
        <v>875.6408889960303</v>
      </c>
      <c r="F332" s="222">
        <f>'[3]400x10km'!D338</f>
        <v>834.588958246398</v>
      </c>
      <c r="G332" s="222">
        <f>'[3]400x40km'!D339</f>
        <v>842.3041727698217</v>
      </c>
      <c r="H332" s="223">
        <f>'[3]400x90km'!D338</f>
        <v>858.0981047468994</v>
      </c>
      <c r="I332" s="224">
        <f>'[3]800x10km'!D338</f>
        <v>833.9278237451389</v>
      </c>
      <c r="J332" s="224">
        <f>'[3]800x40km'!D339</f>
        <v>837.988770861763</v>
      </c>
      <c r="K332" s="225">
        <f>'[3]800x90km'!D338</f>
        <v>848.5226699520846</v>
      </c>
      <c r="L332" s="226">
        <f>'[3]2400x10km'!D338</f>
        <v>846.5118992515912</v>
      </c>
      <c r="M332" s="222">
        <f>'[3]2400x40km'!D339</f>
        <v>845.1194604145985</v>
      </c>
      <c r="N332" s="223">
        <f>'[3]2400x90km'!D338</f>
        <v>848.8281074503293</v>
      </c>
      <c r="O332" s="226">
        <f>'[3]6000x10km'!D338</f>
        <v>872.3398364851149</v>
      </c>
      <c r="P332" s="227">
        <f>'[3]6000x40km'!D339</f>
        <v>868.4123666960216</v>
      </c>
      <c r="Q332" s="228">
        <f>'[3]6000x90km'!D338</f>
        <v>870.5762215376443</v>
      </c>
      <c r="R332" s="170">
        <v>9</v>
      </c>
    </row>
    <row r="333" spans="1:18" ht="15">
      <c r="A333" s="170">
        <f t="shared" si="4"/>
        <v>329</v>
      </c>
      <c r="B333" s="219" t="str">
        <f>+INCTFR!B330</f>
        <v>OUTUBRO|21</v>
      </c>
      <c r="C333" s="220">
        <f>'[3]50x10km'!D339</f>
        <v>840.272063692425</v>
      </c>
      <c r="D333" s="220">
        <f>'[3]50x40km'!D340</f>
        <v>855.0331925367165</v>
      </c>
      <c r="E333" s="221">
        <f>'[3]50x90km'!D339</f>
        <v>880.9246234971454</v>
      </c>
      <c r="F333" s="222">
        <f>'[3]400x10km'!D339</f>
        <v>840.9258965812134</v>
      </c>
      <c r="G333" s="222">
        <f>'[3]400x40km'!D340</f>
        <v>849.6555743686554</v>
      </c>
      <c r="H333" s="223">
        <f>'[3]400x90km'!D339</f>
        <v>866.9915035679277</v>
      </c>
      <c r="I333" s="224">
        <f>'[3]800x10km'!D339</f>
        <v>843.1787261723287</v>
      </c>
      <c r="J333" s="224">
        <f>'[3]800x40km'!D340</f>
        <v>847.9051789500259</v>
      </c>
      <c r="K333" s="225">
        <f>'[3]800x90km'!D339</f>
        <v>859.4977557149231</v>
      </c>
      <c r="L333" s="226">
        <f>'[3]2400x10km'!D339</f>
        <v>862.7241735523877</v>
      </c>
      <c r="M333" s="222">
        <f>'[3]2400x40km'!D340</f>
        <v>861.5006838595606</v>
      </c>
      <c r="N333" s="223">
        <f>'[3]2400x90km'!D339</f>
        <v>865.5871217091624</v>
      </c>
      <c r="O333" s="226">
        <f>'[3]6000x10km'!D339</f>
        <v>896.9775412446769</v>
      </c>
      <c r="P333" s="227">
        <f>'[3]6000x40km'!D340</f>
        <v>892.9378159316833</v>
      </c>
      <c r="Q333" s="228">
        <f>'[3]6000x90km'!D339</f>
        <v>895.1606466929389</v>
      </c>
      <c r="R333" s="170">
        <v>10</v>
      </c>
    </row>
    <row r="334" spans="1:18" ht="15">
      <c r="A334" s="170">
        <f t="shared" si="4"/>
        <v>330</v>
      </c>
      <c r="B334" s="219" t="str">
        <f>+INCTFR!B331</f>
        <v>NOVEMBRO|21</v>
      </c>
      <c r="C334" s="220">
        <f>'[3]50x10km'!D340</f>
        <v>848.3033576176405</v>
      </c>
      <c r="D334" s="220">
        <f>'[3]50x40km'!D341</f>
        <v>863.1059915582255</v>
      </c>
      <c r="E334" s="221">
        <f>'[3]50x90km'!D340</f>
        <v>889.0979315424189</v>
      </c>
      <c r="F334" s="222">
        <f>'[3]400x10km'!D340</f>
        <v>850.2574137552065</v>
      </c>
      <c r="G334" s="222">
        <f>'[3]400x40km'!D341</f>
        <v>858.925768450654</v>
      </c>
      <c r="H334" s="223">
        <f>'[3]400x90km'!D340</f>
        <v>876.218723018252</v>
      </c>
      <c r="I334" s="224">
        <f>'[3]800x10km'!D340</f>
        <v>853.0606661808425</v>
      </c>
      <c r="J334" s="224">
        <f>'[3]800x40km'!D341</f>
        <v>857.6954357477927</v>
      </c>
      <c r="K334" s="225">
        <f>'[3]800x90km'!D340</f>
        <v>869.2006208254911</v>
      </c>
      <c r="L334" s="226">
        <f>'[3]2400x10km'!D340</f>
        <v>873.7897641075739</v>
      </c>
      <c r="M334" s="222">
        <f>'[3]2400x40km'!D341</f>
        <v>872.437903633298</v>
      </c>
      <c r="N334" s="223">
        <f>'[3]2400x90km'!D340</f>
        <v>876.4000558472858</v>
      </c>
      <c r="O334" s="226">
        <f>'[3]6000x10km'!D340</f>
        <v>910.2363297190157</v>
      </c>
      <c r="P334" s="227">
        <f>'[3]6000x40km'!D341</f>
        <v>906.0409009513755</v>
      </c>
      <c r="Q334" s="228">
        <f>'[3]6000x90km'!D340</f>
        <v>908.1423790637076</v>
      </c>
      <c r="R334" s="170">
        <v>11</v>
      </c>
    </row>
    <row r="335" spans="1:18" ht="15">
      <c r="A335" s="170">
        <f t="shared" si="4"/>
        <v>331</v>
      </c>
      <c r="B335" s="219" t="str">
        <f>+INCTFR!B332</f>
        <v>DEZEMBRO|21</v>
      </c>
      <c r="C335" s="220">
        <f>'[3]50x10km'!D341</f>
        <v>845.7139426498335</v>
      </c>
      <c r="D335" s="220">
        <f>'[3]50x40km'!D342</f>
        <v>860.6364832407312</v>
      </c>
      <c r="E335" s="221">
        <f>'[3]50x90km'!D341</f>
        <v>886.7927225828386</v>
      </c>
      <c r="F335" s="222">
        <f>'[3]400x10km'!D341</f>
        <v>847.7710491433803</v>
      </c>
      <c r="G335" s="222">
        <f>'[3]400x40km'!D342</f>
        <v>856.5481420736949</v>
      </c>
      <c r="H335" s="223">
        <f>'[3]400x90km'!D341</f>
        <v>873.9900097638089</v>
      </c>
      <c r="I335" s="224">
        <f>'[3]800x10km'!D341</f>
        <v>850.7734471198668</v>
      </c>
      <c r="J335" s="224">
        <f>'[3]800x40km'!D342</f>
        <v>855.4915276222202</v>
      </c>
      <c r="K335" s="225">
        <f>'[3]800x90km'!D341</f>
        <v>867.1111901721957</v>
      </c>
      <c r="L335" s="226">
        <f>'[3]2400x10km'!D341</f>
        <v>872.1333617890355</v>
      </c>
      <c r="M335" s="222">
        <f>'[3]2400x40km'!D342</f>
        <v>870.8235926565496</v>
      </c>
      <c r="N335" s="223">
        <f>'[3]2400x90km'!D341</f>
        <v>874.84022225167</v>
      </c>
      <c r="O335" s="226">
        <f>'[3]6000x10km'!D341</f>
        <v>908.9538031715198</v>
      </c>
      <c r="P335" s="227">
        <f>'[3]6000x40km'!D342</f>
        <v>904.781812106287</v>
      </c>
      <c r="Q335" s="228">
        <f>'[3]6000x90km'!D341</f>
        <v>906.9084856724152</v>
      </c>
      <c r="R335" s="170">
        <v>12</v>
      </c>
    </row>
    <row r="336" spans="1:18" ht="15">
      <c r="A336" s="170">
        <f t="shared" si="4"/>
        <v>332</v>
      </c>
      <c r="B336" s="219" t="str">
        <f>+INCTFR!B333</f>
        <v>JANEIRO|22</v>
      </c>
      <c r="C336" s="220">
        <f>'[3]50x10km'!D342</f>
        <v>851.3839587874593</v>
      </c>
      <c r="D336" s="220">
        <f>'[3]50x40km'!D343</f>
        <v>866.3296226894352</v>
      </c>
      <c r="E336" s="221">
        <f>'[3]50x90km'!D342</f>
        <v>892.5477017340801</v>
      </c>
      <c r="F336" s="222">
        <f>'[3]400x10km'!D342</f>
        <v>855.0898013398762</v>
      </c>
      <c r="G336" s="222">
        <f>'[3]400x40km'!D343</f>
        <v>863.7843780982832</v>
      </c>
      <c r="H336" s="223">
        <f>'[3]400x90km'!D342</f>
        <v>881.14133334009</v>
      </c>
      <c r="I336" s="224">
        <f>'[3]800x10km'!D342</f>
        <v>859.0178233982962</v>
      </c>
      <c r="J336" s="224">
        <f>'[3]800x40km'!D343</f>
        <v>863.6179199671149</v>
      </c>
      <c r="K336" s="225">
        <f>'[3]800x90km'!D342</f>
        <v>875.1016871772451</v>
      </c>
      <c r="L336" s="226">
        <f>'[3]2400x10km'!D342</f>
        <v>882.2327810905514</v>
      </c>
      <c r="M336" s="222">
        <f>'[3]2400x40km'!D343</f>
        <v>880.7673843446026</v>
      </c>
      <c r="N336" s="223">
        <f>'[3]2400x90km'!D342</f>
        <v>884.610259426478</v>
      </c>
      <c r="O336" s="226">
        <f>'[3]6000x10km'!D342</f>
        <v>921.729148154916</v>
      </c>
      <c r="P336" s="227">
        <f>'[3]6000x40km'!D343</f>
        <v>917.378088240683</v>
      </c>
      <c r="Q336" s="228">
        <f>'[3]6000x90km'!D342</f>
        <v>919.3411762162065</v>
      </c>
      <c r="R336" s="170">
        <v>1</v>
      </c>
    </row>
    <row r="337" spans="1:18" ht="15">
      <c r="A337" s="170">
        <f t="shared" si="4"/>
        <v>333</v>
      </c>
      <c r="B337" s="219" t="str">
        <f>+INCTFR!B334</f>
        <v>FEVEREIRO|22</v>
      </c>
      <c r="C337" s="220">
        <f>'[3]50x10km'!D343</f>
        <v>862.6556204095551</v>
      </c>
      <c r="D337" s="220">
        <f>'[3]50x40km'!D344</f>
        <v>877.5467461118154</v>
      </c>
      <c r="E337" s="221">
        <f>'[3]50x90km'!D343</f>
        <v>903.7394337863898</v>
      </c>
      <c r="F337" s="222">
        <f>'[3]400x10km'!D343</f>
        <v>866.3614717304368</v>
      </c>
      <c r="G337" s="222">
        <f>'[3]400x40km'!D344</f>
        <v>874.9589863061269</v>
      </c>
      <c r="H337" s="223">
        <f>'[3]400x90km'!D343</f>
        <v>892.2298306910445</v>
      </c>
      <c r="I337" s="224">
        <f>'[3]800x10km'!D343</f>
        <v>869.8350467749171</v>
      </c>
      <c r="J337" s="224">
        <f>'[3]800x40km'!D344</f>
        <v>874.349804472855</v>
      </c>
      <c r="K337" s="225">
        <f>'[3]800x90km'!D343</f>
        <v>885.7607110523211</v>
      </c>
      <c r="L337" s="226">
        <f>'[3]2400x10km'!D343</f>
        <v>892.1218844941964</v>
      </c>
      <c r="M337" s="222">
        <f>'[3]2400x40km'!D344</f>
        <v>890.5857573096629</v>
      </c>
      <c r="N337" s="223">
        <f>'[3]2400x90km'!D343</f>
        <v>894.3865483382253</v>
      </c>
      <c r="O337" s="226">
        <f>'[3]6000x10km'!D343</f>
        <v>931.671719247289</v>
      </c>
      <c r="P337" s="227">
        <f>'[3]6000x40km'!D344</f>
        <v>927.2462711716743</v>
      </c>
      <c r="Q337" s="228">
        <f>'[3]6000x90km'!D343</f>
        <v>929.1864294809602</v>
      </c>
      <c r="R337" s="170">
        <v>2</v>
      </c>
    </row>
    <row r="338" spans="1:18" ht="15">
      <c r="A338" s="170">
        <f t="shared" si="4"/>
        <v>334</v>
      </c>
      <c r="B338" s="219" t="str">
        <f>+INCTFR!B335</f>
        <v>MARÇO|22</v>
      </c>
      <c r="C338" s="220">
        <f>'[3]50x10km'!D344</f>
        <v>872.247348316345</v>
      </c>
      <c r="D338" s="220">
        <f>'[3]50x40km'!D345</f>
        <v>888.2937794840478</v>
      </c>
      <c r="E338" s="221">
        <f>'[3]50x90km'!D344</f>
        <v>916.23833176726</v>
      </c>
      <c r="F338" s="222">
        <f>'[3]400x10km'!D344</f>
        <v>884.3116517352403</v>
      </c>
      <c r="G338" s="222">
        <f>'[3]400x40km'!D345</f>
        <v>893.4590142065414</v>
      </c>
      <c r="H338" s="223">
        <f>'[3]400x90km'!D344</f>
        <v>911.6406988927536</v>
      </c>
      <c r="I338" s="224">
        <f>'[3]800x10km'!D344</f>
        <v>892.9318203074258</v>
      </c>
      <c r="J338" s="224">
        <f>'[3]800x40km'!D345</f>
        <v>897.6342029548232</v>
      </c>
      <c r="K338" s="225">
        <f>'[3]800x90km'!D344</f>
        <v>909.4509365518572</v>
      </c>
      <c r="L338" s="226">
        <f>'[3]2400x10km'!D344</f>
        <v>926.3289375026417</v>
      </c>
      <c r="M338" s="222">
        <f>'[3]2400x40km'!D345</f>
        <v>924.5048952767391</v>
      </c>
      <c r="N338" s="223">
        <f>'[3]2400x90km'!D344</f>
        <v>928.0922848351845</v>
      </c>
      <c r="O338" s="226">
        <f>'[3]6000x10km'!D344</f>
        <v>979.9432159863692</v>
      </c>
      <c r="P338" s="227">
        <f>'[3]6000x40km'!D345</f>
        <v>974.9589964857142</v>
      </c>
      <c r="Q338" s="228">
        <f>'[3]6000x90km'!D344</f>
        <v>976.4703582475125</v>
      </c>
      <c r="R338" s="170">
        <v>3</v>
      </c>
    </row>
    <row r="339" spans="1:18" ht="15">
      <c r="A339" s="170">
        <f t="shared" si="4"/>
        <v>335</v>
      </c>
      <c r="B339" s="219" t="str">
        <f>+INCTFR!B336</f>
        <v>ABRIL|22</v>
      </c>
      <c r="C339" s="220">
        <f>'[3]50x10km'!D345</f>
        <v>883.1138169000866</v>
      </c>
      <c r="D339" s="220">
        <f>'[3]50x40km'!D346</f>
        <v>898.8637651045628</v>
      </c>
      <c r="E339" s="221">
        <f>'[3]50x90km'!D345</f>
        <v>926.4238873532972</v>
      </c>
      <c r="F339" s="222">
        <f>'[3]400x10km'!D345</f>
        <v>895.5470924136007</v>
      </c>
      <c r="G339" s="222">
        <f>'[3]400x40km'!D346</f>
        <v>904.3765009574842</v>
      </c>
      <c r="H339" s="223">
        <f>'[3]400x90km'!D345</f>
        <v>922.1432646391555</v>
      </c>
      <c r="I339" s="224">
        <f>'[3]800x10km'!D345</f>
        <v>904.0807131434522</v>
      </c>
      <c r="J339" s="224">
        <f>'[3]800x40km'!D346</f>
        <v>908.5107677254337</v>
      </c>
      <c r="K339" s="225">
        <f>'[3]800x90km'!D345</f>
        <v>919.9725380650075</v>
      </c>
      <c r="L339" s="226">
        <f>'[3]2400x10km'!D345</f>
        <v>937.0606313783081</v>
      </c>
      <c r="M339" s="222">
        <f>'[3]2400x40km'!D346</f>
        <v>935.0387148521409</v>
      </c>
      <c r="N339" s="223">
        <f>'[3]2400x90km'!D345</f>
        <v>938.3905003430214</v>
      </c>
      <c r="O339" s="226">
        <f>'[3]6000x10km'!D345</f>
        <v>991.1425169750828</v>
      </c>
      <c r="P339" s="227">
        <f>'[3]6000x40km'!D346</f>
        <v>985.9951294665175</v>
      </c>
      <c r="Q339" s="228">
        <f>'[3]6000x90km'!D345</f>
        <v>987.3531418860376</v>
      </c>
      <c r="R339" s="170">
        <v>4</v>
      </c>
    </row>
    <row r="340" spans="1:18" ht="15">
      <c r="A340" s="170">
        <f t="shared" si="4"/>
        <v>336</v>
      </c>
      <c r="B340" s="219" t="str">
        <f>+INCTFR!B337</f>
        <v>MAIO|22</v>
      </c>
      <c r="C340" s="220">
        <f>'[3]50x10km'!D346</f>
        <v>917.3786491705267</v>
      </c>
      <c r="D340" s="220">
        <f>'[3]50x40km'!D347</f>
        <v>935.562831943374</v>
      </c>
      <c r="E340" s="221">
        <f>'[3]50x90km'!D346</f>
        <v>966.882842008644</v>
      </c>
      <c r="F340" s="222">
        <f>'[3]400x10km'!D346</f>
        <v>928.4348130372555</v>
      </c>
      <c r="G340" s="222">
        <f>'[3]400x40km'!D347</f>
        <v>939.2422343944994</v>
      </c>
      <c r="H340" s="223">
        <f>'[3]400x90km'!D346</f>
        <v>960.1217800915363</v>
      </c>
      <c r="I340" s="224">
        <f>'[3]800x10km'!D346</f>
        <v>937.1720689322223</v>
      </c>
      <c r="J340" s="224">
        <f>'[3]800x40km'!D347</f>
        <v>943.0628823309773</v>
      </c>
      <c r="K340" s="225">
        <f>'[3]800x90km'!D346</f>
        <v>956.9154041001946</v>
      </c>
      <c r="L340" s="226">
        <f>'[3]2400x10km'!D346</f>
        <v>971.9674288825388</v>
      </c>
      <c r="M340" s="222">
        <f>'[3]2400x40km'!D347</f>
        <v>970.6312367106594</v>
      </c>
      <c r="N340" s="223">
        <f>'[3]2400x90km'!D346</f>
        <v>975.3013370811865</v>
      </c>
      <c r="O340" s="226">
        <f>'[3]6000x10km'!D346</f>
        <v>1026.3676928210914</v>
      </c>
      <c r="P340" s="227">
        <f>'[3]6000x40km'!D347</f>
        <v>1021.5292037228899</v>
      </c>
      <c r="Q340" s="228">
        <f>'[3]6000x90km'!D346</f>
        <v>1023.7256262983392</v>
      </c>
      <c r="R340" s="170">
        <v>5</v>
      </c>
    </row>
    <row r="341" spans="1:18" ht="15">
      <c r="A341" s="170">
        <f t="shared" si="4"/>
        <v>337</v>
      </c>
      <c r="B341" s="219" t="str">
        <f>+INCTFR!B338</f>
        <v>JUNHO|22</v>
      </c>
      <c r="C341" s="220">
        <f>'[3]50x10km'!D347</f>
        <v>924.5145241376114</v>
      </c>
      <c r="D341" s="220">
        <f>'[3]50x40km'!D348</f>
        <v>943.5946325393235</v>
      </c>
      <c r="E341" s="221">
        <f>'[3]50x90km'!D347</f>
        <v>976.2717146514941</v>
      </c>
      <c r="F341" s="222">
        <f>'[3]400x10km'!D347</f>
        <v>940.5735630013742</v>
      </c>
      <c r="G341" s="222">
        <f>'[3]400x40km'!D348</f>
        <v>951.8775014724451</v>
      </c>
      <c r="H341" s="223">
        <f>'[3]400x90km'!D347</f>
        <v>973.5584939437791</v>
      </c>
      <c r="I341" s="224">
        <f>'[3]800x10km'!D347</f>
        <v>952.568637609065</v>
      </c>
      <c r="J341" s="224">
        <f>'[3]800x40km'!D348</f>
        <v>958.6925054937639</v>
      </c>
      <c r="K341" s="225">
        <f>'[3]800x90km'!D347</f>
        <v>972.9794669037929</v>
      </c>
      <c r="L341" s="226">
        <f>'[3]2400x10km'!D347</f>
        <v>994.6020045179923</v>
      </c>
      <c r="M341" s="222">
        <f>'[3]2400x40km'!D348</f>
        <v>993.1430412629819</v>
      </c>
      <c r="N341" s="223">
        <f>'[3]2400x90km'!D347</f>
        <v>997.7781646591266</v>
      </c>
      <c r="O341" s="226">
        <f>'[3]6000x10km'!D347</f>
        <v>1057.7375054044692</v>
      </c>
      <c r="P341" s="227">
        <f>'[3]6000x40km'!D348</f>
        <v>1052.5821649534075</v>
      </c>
      <c r="Q341" s="228">
        <f>'[3]6000x90km'!D347</f>
        <v>1054.5742675308163</v>
      </c>
      <c r="R341" s="170">
        <v>6</v>
      </c>
    </row>
    <row r="342" spans="1:18" ht="15.75" thickBot="1">
      <c r="A342" s="170">
        <f t="shared" si="4"/>
        <v>338</v>
      </c>
      <c r="B342" s="229" t="str">
        <f>+INCTFR!B339</f>
        <v>JULHO|22</v>
      </c>
      <c r="C342" s="270">
        <f>'[3]50x10km'!D348</f>
        <v>928.5812884204039</v>
      </c>
      <c r="D342" s="270">
        <f>'[3]50x40km'!D349</f>
        <v>947.2619931933715</v>
      </c>
      <c r="E342" s="271">
        <f>'[3]50x90km'!D348</f>
        <v>979.3695200962554</v>
      </c>
      <c r="F342" s="272">
        <f>'[3]400x10km'!D348</f>
        <v>943.4902252099962</v>
      </c>
      <c r="G342" s="272">
        <f>'[3]400x40km'!D349</f>
        <v>954.4899840239026</v>
      </c>
      <c r="H342" s="273">
        <f>'[3]400x90km'!D348</f>
        <v>975.7335284819586</v>
      </c>
      <c r="I342" s="274">
        <f>'[3]800x10km'!D348</f>
        <v>954.705681638206</v>
      </c>
      <c r="J342" s="274">
        <f>'[3]800x40km'!D349</f>
        <v>960.6148073118201</v>
      </c>
      <c r="K342" s="275">
        <f>'[3]800x90km'!D348</f>
        <v>974.5869980908807</v>
      </c>
      <c r="L342" s="276">
        <f>'[3]2400x10km'!D348</f>
        <v>995.1665429765585</v>
      </c>
      <c r="M342" s="272">
        <f>'[3]2400x40km'!D349</f>
        <v>993.6132893760799</v>
      </c>
      <c r="N342" s="273">
        <f>'[3]2400x90km'!D348</f>
        <v>998.1044777012202</v>
      </c>
      <c r="O342" s="276">
        <f>'[3]6000x10km'!D348</f>
        <v>1056.5499898313697</v>
      </c>
      <c r="P342" s="277">
        <f>'[3]6000x40km'!D349</f>
        <v>1051.3697789919381</v>
      </c>
      <c r="Q342" s="278">
        <f>'[3]6000x90km'!D348</f>
        <v>1053.3103918551012</v>
      </c>
      <c r="R342" s="170">
        <v>7</v>
      </c>
    </row>
    <row r="343" spans="2:17" ht="15">
      <c r="B343" s="140" t="s">
        <v>284</v>
      </c>
      <c r="C343" s="139"/>
      <c r="D343" s="139"/>
      <c r="E343" s="141"/>
      <c r="F343" s="139"/>
      <c r="G343" s="139"/>
      <c r="H343" s="139"/>
      <c r="I343" s="139"/>
      <c r="J343" s="141"/>
      <c r="K343" s="139"/>
      <c r="L343" s="139"/>
      <c r="M343" s="139"/>
      <c r="N343" s="139"/>
      <c r="O343" s="142"/>
      <c r="P343" s="139"/>
      <c r="Q343" s="139"/>
    </row>
    <row r="344" ht="15">
      <c r="E344" s="144"/>
    </row>
    <row r="345" spans="2:7" ht="15" customHeight="1">
      <c r="B345" s="22" t="s">
        <v>344</v>
      </c>
      <c r="C345" s="146"/>
      <c r="D345" s="146"/>
      <c r="E345" s="146"/>
      <c r="F345" s="146"/>
      <c r="G345" s="147"/>
    </row>
    <row r="346" spans="2:8" ht="15" customHeight="1">
      <c r="B346" s="22" t="s">
        <v>345</v>
      </c>
      <c r="C346" s="148"/>
      <c r="D346" s="148"/>
      <c r="E346" s="148"/>
      <c r="F346" s="148"/>
      <c r="G346" s="149"/>
      <c r="H346" s="150"/>
    </row>
    <row r="347" spans="2:8" ht="15.75">
      <c r="B347" s="151"/>
      <c r="C347" s="151"/>
      <c r="D347" s="151"/>
      <c r="E347" s="152"/>
      <c r="F347" s="147"/>
      <c r="G347" s="147"/>
      <c r="H347" s="150"/>
    </row>
    <row r="348" spans="2:8" ht="15">
      <c r="B348" s="294" t="s">
        <v>298</v>
      </c>
      <c r="C348" s="294"/>
      <c r="D348" s="294"/>
      <c r="E348" s="294"/>
      <c r="F348" s="294"/>
      <c r="G348" s="294"/>
      <c r="H348" s="294"/>
    </row>
    <row r="349" spans="2:8" ht="15.75" thickBot="1">
      <c r="B349" s="294"/>
      <c r="C349" s="294"/>
      <c r="D349" s="294"/>
      <c r="E349" s="294"/>
      <c r="F349" s="294"/>
      <c r="G349" s="294"/>
      <c r="H349" s="294"/>
    </row>
    <row r="350" spans="2:8" ht="30.75" customHeight="1">
      <c r="B350" s="292" t="s">
        <v>299</v>
      </c>
      <c r="C350" s="291"/>
      <c r="D350" s="293"/>
      <c r="E350" s="290" t="s">
        <v>300</v>
      </c>
      <c r="F350" s="291"/>
      <c r="G350" s="291"/>
      <c r="H350" s="9"/>
    </row>
    <row r="351" spans="2:8" ht="15">
      <c r="B351" s="28" t="s">
        <v>301</v>
      </c>
      <c r="C351" s="29"/>
      <c r="D351" s="30"/>
      <c r="E351" s="12" t="s">
        <v>302</v>
      </c>
      <c r="F351" s="13"/>
      <c r="G351" s="14"/>
      <c r="H351" s="10"/>
    </row>
    <row r="352" spans="2:8" ht="15">
      <c r="B352" s="31" t="s">
        <v>303</v>
      </c>
      <c r="C352" s="32"/>
      <c r="D352" s="33"/>
      <c r="E352" s="12" t="s">
        <v>304</v>
      </c>
      <c r="F352" s="13"/>
      <c r="G352" s="14"/>
      <c r="H352" s="9"/>
    </row>
    <row r="353" spans="2:8" ht="15">
      <c r="B353" s="31" t="s">
        <v>305</v>
      </c>
      <c r="C353" s="32"/>
      <c r="D353" s="33"/>
      <c r="E353" s="12" t="s">
        <v>306</v>
      </c>
      <c r="F353" s="13"/>
      <c r="G353" s="14"/>
      <c r="H353" s="9"/>
    </row>
    <row r="354" spans="2:8" ht="15.75">
      <c r="B354" s="31" t="s">
        <v>307</v>
      </c>
      <c r="C354" s="32"/>
      <c r="D354" s="33"/>
      <c r="E354" s="15"/>
      <c r="F354" s="16"/>
      <c r="G354" s="17"/>
      <c r="H354" s="9"/>
    </row>
    <row r="355" spans="2:8" ht="16.5" thickBot="1">
      <c r="B355" s="34" t="s">
        <v>308</v>
      </c>
      <c r="C355" s="35"/>
      <c r="D355" s="36"/>
      <c r="E355" s="18"/>
      <c r="F355" s="19"/>
      <c r="G355" s="20"/>
      <c r="H355" s="9"/>
    </row>
    <row r="356" spans="2:8" ht="15.75">
      <c r="B356" s="11"/>
      <c r="C356" s="11"/>
      <c r="D356" s="21"/>
      <c r="E356" s="21"/>
      <c r="F356" s="21"/>
      <c r="G356" s="21"/>
      <c r="H356" s="9"/>
    </row>
    <row r="357" spans="2:8" ht="15.75">
      <c r="B357" s="22" t="s">
        <v>309</v>
      </c>
      <c r="C357" s="23"/>
      <c r="D357" s="24"/>
      <c r="E357" s="24"/>
      <c r="F357" s="24"/>
      <c r="G357" s="24"/>
      <c r="H357" s="21"/>
    </row>
    <row r="358" spans="2:8" ht="15">
      <c r="B358" s="25" t="s">
        <v>310</v>
      </c>
      <c r="C358" s="23"/>
      <c r="D358" s="24"/>
      <c r="E358" s="24"/>
      <c r="F358" s="24"/>
      <c r="G358" s="24"/>
      <c r="H358" s="24"/>
    </row>
    <row r="359" spans="2:8" ht="15">
      <c r="B359" s="25" t="s">
        <v>346</v>
      </c>
      <c r="C359" s="26"/>
      <c r="D359" s="27"/>
      <c r="E359" s="27"/>
      <c r="F359" s="27"/>
      <c r="G359" s="27"/>
      <c r="H359" s="24"/>
    </row>
    <row r="360" spans="2:8" ht="15">
      <c r="B360" s="25" t="s">
        <v>349</v>
      </c>
      <c r="C360" s="26"/>
      <c r="D360" s="27"/>
      <c r="E360" s="27"/>
      <c r="F360" s="27"/>
      <c r="G360" s="27"/>
      <c r="H360" s="27"/>
    </row>
    <row r="361" spans="2:8" ht="15">
      <c r="B361" s="25"/>
      <c r="C361" s="26"/>
      <c r="D361" s="27"/>
      <c r="E361" s="27"/>
      <c r="F361" s="27"/>
      <c r="G361" s="27"/>
      <c r="H361" s="27"/>
    </row>
    <row r="362" spans="2:8" ht="15">
      <c r="B362" s="25" t="s">
        <v>347</v>
      </c>
      <c r="C362" s="26"/>
      <c r="D362" s="27"/>
      <c r="E362" s="27"/>
      <c r="F362" s="27"/>
      <c r="G362" s="27"/>
      <c r="H362" s="27"/>
    </row>
    <row r="363" spans="2:10" ht="23.25">
      <c r="B363" s="153"/>
      <c r="C363" s="152"/>
      <c r="D363" s="152"/>
      <c r="E363" s="152"/>
      <c r="F363" s="152"/>
      <c r="G363" s="154"/>
      <c r="J363" s="155"/>
    </row>
    <row r="364" spans="2:7" ht="23.25">
      <c r="B364" s="153"/>
      <c r="C364" s="156"/>
      <c r="D364" s="152"/>
      <c r="E364" s="152"/>
      <c r="F364" s="152"/>
      <c r="G364" s="154"/>
    </row>
    <row r="365" spans="2:7" ht="15.75">
      <c r="B365" s="157"/>
      <c r="C365" s="148"/>
      <c r="D365" s="152"/>
      <c r="E365" s="152"/>
      <c r="F365" s="152"/>
      <c r="G365" s="158"/>
    </row>
    <row r="366" spans="2:7" ht="15.75">
      <c r="B366" s="157"/>
      <c r="C366" s="148"/>
      <c r="D366" s="152"/>
      <c r="E366" s="152"/>
      <c r="F366" s="152"/>
      <c r="G366" s="158"/>
    </row>
    <row r="367" spans="2:7" ht="15.75">
      <c r="B367" s="38" t="s">
        <v>285</v>
      </c>
      <c r="C367" s="148"/>
      <c r="D367" s="156"/>
      <c r="E367" s="156"/>
      <c r="F367" s="148"/>
      <c r="G367" s="149"/>
    </row>
    <row r="368" spans="2:7" ht="15.75">
      <c r="B368" s="38" t="s">
        <v>286</v>
      </c>
      <c r="C368" s="152"/>
      <c r="D368" s="148"/>
      <c r="E368" s="148"/>
      <c r="F368" s="148"/>
      <c r="G368" s="149"/>
    </row>
    <row r="369" spans="2:7" ht="15.75">
      <c r="B369" s="38" t="s">
        <v>287</v>
      </c>
      <c r="C369" s="152"/>
      <c r="D369" s="148"/>
      <c r="E369" s="148"/>
      <c r="F369" s="148"/>
      <c r="G369" s="149"/>
    </row>
    <row r="370" spans="4:7" ht="9" customHeight="1">
      <c r="D370" s="152"/>
      <c r="E370" s="152"/>
      <c r="F370" s="152"/>
      <c r="G370" s="152"/>
    </row>
    <row r="371" spans="2:9" ht="15.75" customHeight="1">
      <c r="B371" s="294" t="s">
        <v>348</v>
      </c>
      <c r="C371" s="294"/>
      <c r="D371" s="294"/>
      <c r="E371" s="294"/>
      <c r="F371" s="294"/>
      <c r="G371" s="294"/>
      <c r="H371" s="294"/>
      <c r="I371" s="294"/>
    </row>
    <row r="372" spans="2:9" ht="15.75" customHeight="1">
      <c r="B372" s="294"/>
      <c r="C372" s="294"/>
      <c r="D372" s="294"/>
      <c r="E372" s="294"/>
      <c r="F372" s="294"/>
      <c r="G372" s="294"/>
      <c r="H372" s="294"/>
      <c r="I372" s="294"/>
    </row>
    <row r="373" spans="2:9" ht="15">
      <c r="B373" s="37"/>
      <c r="C373" s="37"/>
      <c r="D373" s="37"/>
      <c r="E373" s="37"/>
      <c r="F373" s="37"/>
      <c r="G373" s="37"/>
      <c r="H373" s="37"/>
      <c r="I373" s="37"/>
    </row>
  </sheetData>
  <sheetProtection password="ECF7" sheet="1"/>
  <mergeCells count="15">
    <mergeCell ref="L3:N3"/>
    <mergeCell ref="O3:Q3"/>
    <mergeCell ref="B348:H349"/>
    <mergeCell ref="D1:Q1"/>
    <mergeCell ref="B2:E2"/>
    <mergeCell ref="F2:H2"/>
    <mergeCell ref="I2:K2"/>
    <mergeCell ref="L2:N2"/>
    <mergeCell ref="O2:Q2"/>
    <mergeCell ref="E350:G350"/>
    <mergeCell ref="B350:D350"/>
    <mergeCell ref="B371:I372"/>
    <mergeCell ref="B3:E3"/>
    <mergeCell ref="F3:H3"/>
    <mergeCell ref="I3:K3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44" r:id="rId2"/>
  <rowBreaks count="1" manualBreakCount="1">
    <brk id="23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 Silva | NTC</cp:lastModifiedBy>
  <cp:lastPrinted>2020-03-06T20:15:06Z</cp:lastPrinted>
  <dcterms:created xsi:type="dcterms:W3CDTF">2015-05-20T12:55:45Z</dcterms:created>
  <dcterms:modified xsi:type="dcterms:W3CDTF">2022-08-08T15:31:34Z</dcterms:modified>
  <cp:category/>
  <cp:version/>
  <cp:contentType/>
  <cp:contentStatus/>
</cp:coreProperties>
</file>